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100.30.13\share\総合政策課\00_政策推進係（2021年度～）\20_統計業務\住民基本台帳人口データ\R8\"/>
    </mc:Choice>
  </mc:AlternateContent>
  <xr:revisionPtr revIDLastSave="0" documentId="13_ncr:1_{04AADB23-16AA-4CCA-BD8A-3F69E73099B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2026年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9" i="3" l="1"/>
  <c r="K20" i="3"/>
  <c r="K22" i="3" s="1"/>
  <c r="K21" i="3"/>
  <c r="K23" i="3"/>
  <c r="K25" i="3" s="1"/>
  <c r="K24" i="3"/>
  <c r="K26" i="3"/>
  <c r="K28" i="3" s="1"/>
  <c r="K27" i="3"/>
  <c r="K16" i="3"/>
  <c r="K13" i="3"/>
  <c r="K10" i="3"/>
  <c r="K7" i="3"/>
  <c r="J22" i="3"/>
  <c r="J23" i="3"/>
  <c r="J25" i="3" s="1"/>
  <c r="J24" i="3"/>
  <c r="J26" i="3"/>
  <c r="J28" i="3" s="1"/>
  <c r="J27" i="3"/>
  <c r="J20" i="3"/>
  <c r="J21" i="3"/>
  <c r="J19" i="3"/>
  <c r="J16" i="3"/>
  <c r="J13" i="3"/>
  <c r="J10" i="3"/>
  <c r="J7" i="3"/>
  <c r="I19" i="3"/>
  <c r="I20" i="3"/>
  <c r="I22" i="3" s="1"/>
  <c r="I21" i="3"/>
  <c r="I23" i="3"/>
  <c r="I25" i="3" s="1"/>
  <c r="I24" i="3"/>
  <c r="I26" i="3"/>
  <c r="I27" i="3"/>
  <c r="I28" i="3"/>
  <c r="I16" i="3"/>
  <c r="I13" i="3"/>
  <c r="I10" i="3"/>
  <c r="I7" i="3"/>
  <c r="H20" i="3"/>
  <c r="H22" i="3" s="1"/>
  <c r="H21" i="3"/>
  <c r="H23" i="3"/>
  <c r="H24" i="3"/>
  <c r="H25" i="3"/>
  <c r="H26" i="3"/>
  <c r="H28" i="3" s="1"/>
  <c r="H27" i="3"/>
  <c r="H19" i="3"/>
  <c r="H16" i="3"/>
  <c r="H13" i="3"/>
  <c r="H10" i="3"/>
  <c r="H7" i="3"/>
  <c r="G23" i="3"/>
  <c r="G24" i="3"/>
  <c r="G26" i="3"/>
  <c r="G27" i="3"/>
  <c r="G20" i="3"/>
  <c r="G21" i="3"/>
  <c r="G22" i="3" s="1"/>
  <c r="G19" i="3"/>
  <c r="G16" i="3"/>
  <c r="G13" i="3"/>
  <c r="G10" i="3"/>
  <c r="G7" i="3"/>
  <c r="F7" i="3"/>
  <c r="F20" i="3"/>
  <c r="F21" i="3"/>
  <c r="F22" i="3" s="1"/>
  <c r="F23" i="3"/>
  <c r="F25" i="3" s="1"/>
  <c r="F24" i="3"/>
  <c r="F26" i="3"/>
  <c r="F27" i="3"/>
  <c r="F19" i="3"/>
  <c r="F16" i="3"/>
  <c r="F13" i="3"/>
  <c r="F10" i="3"/>
  <c r="E27" i="3"/>
  <c r="E26" i="3"/>
  <c r="E28" i="3" s="1"/>
  <c r="E24" i="3"/>
  <c r="E25" i="3" s="1"/>
  <c r="E23" i="3"/>
  <c r="E19" i="3"/>
  <c r="E16" i="3"/>
  <c r="E13" i="3"/>
  <c r="E10" i="3"/>
  <c r="E7" i="3"/>
  <c r="E21" i="3"/>
  <c r="E22" i="3" s="1"/>
  <c r="E20" i="3"/>
  <c r="F28" i="3" l="1"/>
  <c r="G28" i="3"/>
  <c r="G25" i="3"/>
  <c r="D27" i="3"/>
  <c r="D26" i="3"/>
  <c r="D24" i="3"/>
  <c r="D23" i="3"/>
  <c r="D21" i="3"/>
  <c r="D20" i="3"/>
  <c r="D22" i="3" s="1"/>
  <c r="D19" i="3"/>
  <c r="D16" i="3"/>
  <c r="D13" i="3"/>
  <c r="D10" i="3"/>
  <c r="D7" i="3"/>
  <c r="P40" i="3" l="1"/>
  <c r="P39" i="3"/>
  <c r="P33" i="3"/>
  <c r="P32" i="3"/>
  <c r="P41" i="3" l="1"/>
  <c r="P34" i="3"/>
  <c r="P43" i="3" l="1"/>
  <c r="P42" i="3"/>
  <c r="P36" i="3"/>
  <c r="P35" i="3"/>
  <c r="H44" i="3"/>
  <c r="H41" i="3"/>
  <c r="H37" i="3"/>
  <c r="H34" i="3"/>
  <c r="P44" i="3" l="1"/>
  <c r="P37" i="3"/>
  <c r="F44" i="3" l="1"/>
  <c r="F41" i="3"/>
  <c r="F37" i="3"/>
  <c r="F34" i="3"/>
  <c r="D28" i="3" l="1"/>
  <c r="E41" i="3"/>
  <c r="O44" i="3" l="1"/>
  <c r="N44" i="3"/>
  <c r="M44" i="3"/>
  <c r="L44" i="3"/>
  <c r="K44" i="3"/>
  <c r="J44" i="3"/>
  <c r="I44" i="3"/>
  <c r="G44" i="3"/>
  <c r="E44" i="3"/>
  <c r="D44" i="3"/>
  <c r="O41" i="3"/>
  <c r="N41" i="3"/>
  <c r="M41" i="3"/>
  <c r="L41" i="3"/>
  <c r="K41" i="3"/>
  <c r="J41" i="3"/>
  <c r="I41" i="3"/>
  <c r="G41" i="3"/>
  <c r="D41" i="3"/>
  <c r="O37" i="3"/>
  <c r="N37" i="3"/>
  <c r="M37" i="3"/>
  <c r="L37" i="3"/>
  <c r="K37" i="3"/>
  <c r="J37" i="3"/>
  <c r="I37" i="3"/>
  <c r="G37" i="3"/>
  <c r="E37" i="3"/>
  <c r="D37" i="3"/>
  <c r="O34" i="3"/>
  <c r="N34" i="3"/>
  <c r="M34" i="3"/>
  <c r="L34" i="3"/>
  <c r="K34" i="3"/>
  <c r="J34" i="3"/>
  <c r="I34" i="3"/>
  <c r="G34" i="3"/>
  <c r="E34" i="3"/>
  <c r="D34" i="3"/>
  <c r="D25" i="3" l="1"/>
</calcChain>
</file>

<file path=xl/sharedStrings.xml><?xml version="1.0" encoding="utf-8"?>
<sst xmlns="http://schemas.openxmlformats.org/spreadsheetml/2006/main" count="78" uniqueCount="35">
  <si>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</si>
  <si>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</si>
  <si>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</si>
  <si>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</si>
  <si>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</si>
  <si>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</si>
  <si>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</si>
  <si>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</si>
  <si>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</si>
  <si>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</si>
  <si>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</si>
  <si>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1月</t>
    <rPh sb="1" eb="2">
      <t>ガツ</t>
    </rPh>
    <phoneticPr fontId="2"/>
  </si>
  <si>
    <t>世帯数</t>
    <rPh sb="0" eb="3">
      <t>セタイスウ</t>
    </rPh>
    <phoneticPr fontId="2"/>
  </si>
  <si>
    <t>人口</t>
    <rPh sb="0" eb="2">
      <t>ジンコウ</t>
    </rPh>
    <phoneticPr fontId="2"/>
  </si>
  <si>
    <t>男</t>
    <rPh sb="0" eb="1">
      <t>オトコ</t>
    </rPh>
    <phoneticPr fontId="2"/>
  </si>
  <si>
    <t>０～14歳</t>
    <rPh sb="4" eb="5">
      <t>サイ</t>
    </rPh>
    <phoneticPr fontId="2"/>
  </si>
  <si>
    <t>女</t>
    <rPh sb="0" eb="1">
      <t>オンナ</t>
    </rPh>
    <phoneticPr fontId="2"/>
  </si>
  <si>
    <t>計</t>
    <rPh sb="0" eb="1">
      <t>ケイ</t>
    </rPh>
    <phoneticPr fontId="2"/>
  </si>
  <si>
    <t>15歳～59歳</t>
    <rPh sb="2" eb="3">
      <t>サイ</t>
    </rPh>
    <rPh sb="6" eb="7">
      <t>サイ</t>
    </rPh>
    <phoneticPr fontId="2"/>
  </si>
  <si>
    <t>60歳～64歳</t>
    <rPh sb="2" eb="3">
      <t>サイ</t>
    </rPh>
    <rPh sb="6" eb="7">
      <t>サイ</t>
    </rPh>
    <phoneticPr fontId="2"/>
  </si>
  <si>
    <t>65歳～69歳</t>
    <rPh sb="2" eb="3">
      <t>サイ</t>
    </rPh>
    <rPh sb="6" eb="7">
      <t>サイ</t>
    </rPh>
    <phoneticPr fontId="2"/>
  </si>
  <si>
    <t>70歳以上</t>
    <rPh sb="2" eb="3">
      <t>サイ</t>
    </rPh>
    <rPh sb="3" eb="5">
      <t>イジョウ</t>
    </rPh>
    <phoneticPr fontId="2"/>
  </si>
  <si>
    <t>合　計</t>
    <rPh sb="0" eb="1">
      <t>ゴウ</t>
    </rPh>
    <rPh sb="2" eb="3">
      <t>ケイ</t>
    </rPh>
    <phoneticPr fontId="2"/>
  </si>
  <si>
    <t>※参考</t>
    <rPh sb="1" eb="3">
      <t>サンコウ</t>
    </rPh>
    <phoneticPr fontId="2"/>
  </si>
  <si>
    <t>60歳以上</t>
    <rPh sb="2" eb="5">
      <t>サイイジョウ</t>
    </rPh>
    <phoneticPr fontId="2"/>
  </si>
  <si>
    <t>65歳以上</t>
    <rPh sb="2" eb="5">
      <t>サイイジョウ</t>
    </rPh>
    <phoneticPr fontId="2"/>
  </si>
  <si>
    <t>年間合計</t>
    <rPh sb="0" eb="2">
      <t>ネンカン</t>
    </rPh>
    <rPh sb="2" eb="4">
      <t>ゴウケイ</t>
    </rPh>
    <phoneticPr fontId="2"/>
  </si>
  <si>
    <t>出生数</t>
    <rPh sb="0" eb="2">
      <t>シュッセイ</t>
    </rPh>
    <rPh sb="2" eb="3">
      <t>スウ</t>
    </rPh>
    <phoneticPr fontId="2"/>
  </si>
  <si>
    <t>死亡数</t>
    <rPh sb="0" eb="3">
      <t>シボウスウ</t>
    </rPh>
    <phoneticPr fontId="2"/>
  </si>
  <si>
    <t>転入数</t>
    <rPh sb="0" eb="2">
      <t>テンニュウ</t>
    </rPh>
    <rPh sb="2" eb="3">
      <t>スウ</t>
    </rPh>
    <phoneticPr fontId="2"/>
  </si>
  <si>
    <t>転出数</t>
    <rPh sb="0" eb="2">
      <t>テンシュツ</t>
    </rPh>
    <rPh sb="2" eb="3">
      <t>スウ</t>
    </rPh>
    <phoneticPr fontId="2"/>
  </si>
  <si>
    <r>
      <t>年齢別人口統計等（住民基本台帳より）</t>
    </r>
    <r>
      <rPr>
        <b/>
        <sz val="12"/>
        <rFont val="ＭＳ Ｐゴシック"/>
        <family val="3"/>
        <charset val="128"/>
      </rPr>
      <t>各月末時点</t>
    </r>
    <rPh sb="0" eb="2">
      <t>ネンレイ</t>
    </rPh>
    <rPh sb="2" eb="3">
      <t>ベツ</t>
    </rPh>
    <rPh sb="3" eb="5">
      <t>ジンコウ</t>
    </rPh>
    <rPh sb="5" eb="7">
      <t>トウケイ</t>
    </rPh>
    <rPh sb="7" eb="8">
      <t>トウ</t>
    </rPh>
    <rPh sb="9" eb="11">
      <t>ジュウミン</t>
    </rPh>
    <rPh sb="11" eb="13">
      <t>キホン</t>
    </rPh>
    <rPh sb="13" eb="15">
      <t>ダイチョウ</t>
    </rPh>
    <rPh sb="18" eb="19">
      <t>カク</t>
    </rPh>
    <rPh sb="19" eb="21">
      <t>ゲツマツ</t>
    </rPh>
    <rPh sb="21" eb="23">
      <t>ジテン</t>
    </rPh>
    <phoneticPr fontId="2"/>
  </si>
  <si>
    <t>2月</t>
    <rPh sb="1" eb="2">
      <t>ツキ</t>
    </rPh>
    <phoneticPr fontId="2"/>
  </si>
  <si>
    <t>4月</t>
    <rPh sb="1" eb="2">
      <t>ガツ</t>
    </rPh>
    <phoneticPr fontId="2"/>
  </si>
  <si>
    <t>令和８年</t>
    <rPh sb="0" eb="2">
      <t>レイワ</t>
    </rPh>
    <rPh sb="3" eb="4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</si>
</sst>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9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9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dotted">
        <color indexed="64"/>
      </top>
      <bottom/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 style="double">
        <color indexed="64"/>
      </bottom>
      <diagonal style="thin">
        <color indexed="64"/>
      </diagonal>
    </border>
    <border diagonalDown="1">
      <left/>
      <right/>
      <top style="medium">
        <color indexed="64"/>
      </top>
      <bottom style="double">
        <color indexed="64"/>
      </bottom>
      <diagonal style="thin">
        <color indexed="64"/>
      </diagonal>
    </border>
    <border diagonalDown="1">
      <left/>
      <right style="thin">
        <color indexed="64"/>
      </right>
      <top style="medium">
        <color indexed="64"/>
      </top>
      <bottom style="double">
        <color indexed="64"/>
      </bottom>
      <diagonal style="thin">
        <color indexed="64"/>
      </diagonal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/>
    <xf numFmtId="38" fontId="1" fillId="0" borderId="0" applyFont="0" applyFill="0" applyBorder="0" applyAlignment="0" applyProtection="0">
      <alignment vertical="center"/>
    </xf>
  </cellStyleXfs>
  <cellXfs count="108">
    <xf numFmtId="0" fontId="0" fillId="0" borderId="0" xfId="0">
      <alignment vertical="center"/>
    </xf>
    <xf numFmtId="0" fontId="1" fillId="0" borderId="0" xfId="2"/>
    <xf numFmtId="0" fontId="5" fillId="0" borderId="1" xfId="2" applyFont="1" applyBorder="1" applyAlignment="1">
      <alignment horizontal="center"/>
    </xf>
    <xf numFmtId="38" fontId="1" fillId="0" borderId="2" xfId="1" applyBorder="1" applyAlignment="1" applyProtection="1"/>
    <xf numFmtId="38" fontId="1" fillId="0" borderId="3" xfId="1" applyBorder="1" applyAlignment="1" applyProtection="1"/>
    <xf numFmtId="38" fontId="1" fillId="0" borderId="0" xfId="1" applyAlignment="1" applyProtection="1"/>
    <xf numFmtId="0" fontId="6" fillId="0" borderId="4" xfId="2" applyFont="1" applyBorder="1" applyAlignment="1">
      <alignment horizontal="center"/>
    </xf>
    <xf numFmtId="0" fontId="6" fillId="0" borderId="5" xfId="2" applyFont="1" applyBorder="1" applyAlignment="1">
      <alignment horizontal="center"/>
    </xf>
    <xf numFmtId="38" fontId="1" fillId="0" borderId="5" xfId="1" applyBorder="1" applyAlignment="1" applyProtection="1"/>
    <xf numFmtId="38" fontId="1" fillId="0" borderId="6" xfId="1" applyBorder="1" applyAlignment="1" applyProtection="1"/>
    <xf numFmtId="0" fontId="6" fillId="0" borderId="7" xfId="2" applyFont="1" applyBorder="1" applyAlignment="1">
      <alignment horizontal="center"/>
    </xf>
    <xf numFmtId="38" fontId="1" fillId="0" borderId="7" xfId="1" applyBorder="1" applyAlignment="1" applyProtection="1"/>
    <xf numFmtId="38" fontId="1" fillId="0" borderId="8" xfId="1" applyBorder="1" applyAlignment="1" applyProtection="1"/>
    <xf numFmtId="0" fontId="6" fillId="0" borderId="9" xfId="2" applyFont="1" applyBorder="1" applyAlignment="1">
      <alignment horizontal="center"/>
    </xf>
    <xf numFmtId="0" fontId="6" fillId="2" borderId="10" xfId="2" applyFont="1" applyFill="1" applyBorder="1" applyAlignment="1">
      <alignment horizontal="center"/>
    </xf>
    <xf numFmtId="38" fontId="1" fillId="2" borderId="10" xfId="1" applyFill="1" applyBorder="1" applyAlignment="1" applyProtection="1"/>
    <xf numFmtId="38" fontId="1" fillId="2" borderId="11" xfId="1" applyFill="1" applyBorder="1" applyAlignment="1" applyProtection="1"/>
    <xf numFmtId="0" fontId="6" fillId="0" borderId="5" xfId="2" applyFont="1" applyBorder="1" applyAlignment="1">
      <alignment horizontal="center" vertical="top"/>
    </xf>
    <xf numFmtId="0" fontId="6" fillId="0" borderId="12" xfId="2" applyFont="1" applyBorder="1" applyAlignment="1">
      <alignment horizontal="center"/>
    </xf>
    <xf numFmtId="38" fontId="1" fillId="0" borderId="12" xfId="1" applyBorder="1" applyAlignment="1" applyProtection="1"/>
    <xf numFmtId="38" fontId="1" fillId="0" borderId="13" xfId="1" applyBorder="1" applyAlignment="1" applyProtection="1"/>
    <xf numFmtId="0" fontId="6" fillId="0" borderId="10" xfId="2" applyFont="1" applyBorder="1" applyAlignment="1">
      <alignment horizontal="center"/>
    </xf>
    <xf numFmtId="38" fontId="1" fillId="0" borderId="12" xfId="1" applyFont="1" applyBorder="1" applyAlignment="1" applyProtection="1"/>
    <xf numFmtId="0" fontId="6" fillId="0" borderId="14" xfId="2" applyFont="1" applyBorder="1" applyAlignment="1">
      <alignment horizontal="center"/>
    </xf>
    <xf numFmtId="0" fontId="6" fillId="2" borderId="12" xfId="2" applyFont="1" applyFill="1" applyBorder="1" applyAlignment="1">
      <alignment horizontal="center"/>
    </xf>
    <xf numFmtId="38" fontId="1" fillId="2" borderId="12" xfId="1" applyFill="1" applyBorder="1" applyAlignment="1" applyProtection="1"/>
    <xf numFmtId="38" fontId="1" fillId="2" borderId="13" xfId="1" applyFill="1" applyBorder="1" applyAlignment="1" applyProtection="1"/>
    <xf numFmtId="0" fontId="6" fillId="0" borderId="15" xfId="2" applyFont="1" applyBorder="1" applyAlignment="1">
      <alignment horizontal="center"/>
    </xf>
    <xf numFmtId="0" fontId="6" fillId="2" borderId="7" xfId="2" applyFont="1" applyFill="1" applyBorder="1" applyAlignment="1">
      <alignment horizontal="center"/>
    </xf>
    <xf numFmtId="38" fontId="1" fillId="2" borderId="7" xfId="1" applyFill="1" applyBorder="1" applyAlignment="1" applyProtection="1"/>
    <xf numFmtId="38" fontId="1" fillId="2" borderId="8" xfId="1" applyFill="1" applyBorder="1" applyAlignment="1" applyProtection="1"/>
    <xf numFmtId="0" fontId="6" fillId="0" borderId="16" xfId="2" applyFont="1" applyBorder="1" applyAlignment="1">
      <alignment horizontal="center"/>
    </xf>
    <xf numFmtId="0" fontId="1" fillId="0" borderId="17" xfId="2" applyBorder="1"/>
    <xf numFmtId="0" fontId="6" fillId="0" borderId="18" xfId="2" applyFont="1" applyBorder="1" applyAlignment="1">
      <alignment horizontal="right"/>
    </xf>
    <xf numFmtId="0" fontId="6" fillId="0" borderId="18" xfId="2" applyFont="1" applyBorder="1"/>
    <xf numFmtId="0" fontId="6" fillId="3" borderId="19" xfId="2" applyFont="1" applyFill="1" applyBorder="1" applyAlignment="1">
      <alignment horizontal="center"/>
    </xf>
    <xf numFmtId="38" fontId="1" fillId="3" borderId="19" xfId="1" applyFill="1" applyBorder="1" applyAlignment="1" applyProtection="1"/>
    <xf numFmtId="0" fontId="6" fillId="3" borderId="0" xfId="2" applyFont="1" applyFill="1" applyAlignment="1">
      <alignment horizontal="center"/>
    </xf>
    <xf numFmtId="38" fontId="1" fillId="3" borderId="0" xfId="1" applyFill="1" applyBorder="1" applyAlignment="1" applyProtection="1"/>
    <xf numFmtId="0" fontId="6" fillId="3" borderId="20" xfId="2" applyFont="1" applyFill="1" applyBorder="1"/>
    <xf numFmtId="0" fontId="6" fillId="3" borderId="21" xfId="2" applyFont="1" applyFill="1" applyBorder="1" applyAlignment="1">
      <alignment horizontal="center"/>
    </xf>
    <xf numFmtId="38" fontId="6" fillId="3" borderId="22" xfId="1" applyFont="1" applyFill="1" applyBorder="1" applyAlignment="1" applyProtection="1">
      <alignment horizontal="center"/>
    </xf>
    <xf numFmtId="38" fontId="6" fillId="0" borderId="23" xfId="1" applyFont="1" applyBorder="1" applyAlignment="1" applyProtection="1"/>
    <xf numFmtId="0" fontId="6" fillId="0" borderId="12" xfId="2" applyFont="1" applyBorder="1"/>
    <xf numFmtId="38" fontId="1" fillId="0" borderId="24" xfId="1" applyBorder="1" applyAlignment="1" applyProtection="1"/>
    <xf numFmtId="38" fontId="1" fillId="0" borderId="25" xfId="1" applyBorder="1" applyAlignment="1" applyProtection="1"/>
    <xf numFmtId="38" fontId="1" fillId="0" borderId="26" xfId="1" applyBorder="1" applyAlignment="1" applyProtection="1"/>
    <xf numFmtId="38" fontId="1" fillId="0" borderId="27" xfId="1" applyBorder="1" applyAlignment="1" applyProtection="1"/>
    <xf numFmtId="0" fontId="6" fillId="0" borderId="10" xfId="2" applyFont="1" applyBorder="1"/>
    <xf numFmtId="38" fontId="1" fillId="2" borderId="9" xfId="1" applyFill="1" applyBorder="1" applyAlignment="1" applyProtection="1"/>
    <xf numFmtId="38" fontId="1" fillId="2" borderId="28" xfId="1" applyFill="1" applyBorder="1" applyAlignment="1" applyProtection="1"/>
    <xf numFmtId="0" fontId="6" fillId="0" borderId="5" xfId="2" applyFont="1" applyBorder="1"/>
    <xf numFmtId="38" fontId="1" fillId="0" borderId="24" xfId="1" applyFont="1" applyBorder="1" applyAlignment="1" applyProtection="1"/>
    <xf numFmtId="0" fontId="6" fillId="0" borderId="29" xfId="2" applyFont="1" applyBorder="1"/>
    <xf numFmtId="0" fontId="6" fillId="0" borderId="29" xfId="2" applyFont="1" applyBorder="1" applyAlignment="1">
      <alignment horizontal="center"/>
    </xf>
    <xf numFmtId="38" fontId="1" fillId="0" borderId="29" xfId="1" applyBorder="1" applyAlignment="1" applyProtection="1"/>
    <xf numFmtId="38" fontId="1" fillId="0" borderId="0" xfId="1" applyBorder="1" applyAlignment="1" applyProtection="1"/>
    <xf numFmtId="38" fontId="1" fillId="0" borderId="30" xfId="1" applyBorder="1" applyAlignment="1" applyProtection="1"/>
    <xf numFmtId="0" fontId="6" fillId="0" borderId="31" xfId="2" applyFont="1" applyBorder="1"/>
    <xf numFmtId="0" fontId="6" fillId="0" borderId="32" xfId="2" applyFont="1" applyBorder="1"/>
    <xf numFmtId="0" fontId="6" fillId="2" borderId="32" xfId="2" applyFont="1" applyFill="1" applyBorder="1" applyAlignment="1">
      <alignment horizontal="center"/>
    </xf>
    <xf numFmtId="38" fontId="1" fillId="2" borderId="32" xfId="1" applyFill="1" applyBorder="1" applyAlignment="1" applyProtection="1"/>
    <xf numFmtId="38" fontId="1" fillId="2" borderId="33" xfId="1" applyFill="1" applyBorder="1" applyAlignment="1" applyProtection="1"/>
    <xf numFmtId="38" fontId="1" fillId="2" borderId="34" xfId="1" applyFill="1" applyBorder="1" applyAlignment="1" applyProtection="1"/>
    <xf numFmtId="38" fontId="7" fillId="0" borderId="35" xfId="1" applyFont="1" applyBorder="1" applyAlignment="1" applyProtection="1"/>
    <xf numFmtId="38" fontId="7" fillId="0" borderId="36" xfId="1" applyFont="1" applyBorder="1" applyAlignment="1" applyProtection="1"/>
    <xf numFmtId="38" fontId="7" fillId="0" borderId="14" xfId="1" applyFont="1" applyBorder="1" applyAlignment="1" applyProtection="1"/>
    <xf numFmtId="38" fontId="7" fillId="0" borderId="29" xfId="1" applyFont="1" applyBorder="1" applyAlignment="1" applyProtection="1"/>
    <xf numFmtId="38" fontId="1" fillId="0" borderId="37" xfId="1" applyBorder="1" applyAlignment="1" applyProtection="1">
      <protection locked="0"/>
    </xf>
    <xf numFmtId="38" fontId="1" fillId="0" borderId="26" xfId="1" applyBorder="1" applyAlignment="1" applyProtection="1">
      <protection locked="0"/>
    </xf>
    <xf numFmtId="38" fontId="1" fillId="2" borderId="9" xfId="1" applyFill="1" applyBorder="1" applyAlignment="1"/>
    <xf numFmtId="38" fontId="1" fillId="0" borderId="24" xfId="1" applyBorder="1" applyAlignment="1" applyProtection="1">
      <protection locked="0"/>
    </xf>
    <xf numFmtId="38" fontId="1" fillId="3" borderId="19" xfId="1" applyFill="1" applyBorder="1" applyAlignment="1"/>
    <xf numFmtId="38" fontId="1" fillId="3" borderId="0" xfId="1" applyFill="1" applyBorder="1" applyAlignment="1"/>
    <xf numFmtId="38" fontId="6" fillId="3" borderId="20" xfId="1" applyFont="1" applyFill="1" applyBorder="1" applyAlignment="1">
      <alignment horizontal="center"/>
    </xf>
    <xf numFmtId="38" fontId="1" fillId="0" borderId="29" xfId="1" applyBorder="1" applyAlignment="1"/>
    <xf numFmtId="38" fontId="6" fillId="3" borderId="38" xfId="1" applyFont="1" applyFill="1" applyBorder="1" applyAlignment="1" applyProtection="1">
      <alignment horizontal="center"/>
    </xf>
    <xf numFmtId="38" fontId="1" fillId="0" borderId="39" xfId="1" applyBorder="1" applyAlignment="1" applyProtection="1"/>
    <xf numFmtId="38" fontId="1" fillId="0" borderId="40" xfId="1" applyBorder="1" applyAlignment="1" applyProtection="1"/>
    <xf numFmtId="38" fontId="1" fillId="2" borderId="41" xfId="1" applyFill="1" applyBorder="1" applyAlignment="1" applyProtection="1"/>
    <xf numFmtId="38" fontId="1" fillId="0" borderId="39" xfId="1" applyFont="1" applyBorder="1" applyAlignment="1" applyProtection="1"/>
    <xf numFmtId="38" fontId="1" fillId="0" borderId="0" xfId="2" applyNumberFormat="1"/>
    <xf numFmtId="38" fontId="0" fillId="0" borderId="8" xfId="1" applyFont="1" applyBorder="1" applyAlignment="1" applyProtection="1"/>
    <xf numFmtId="38" fontId="1" fillId="0" borderId="5" xfId="3" applyFont="1" applyBorder="1" applyAlignment="1" applyProtection="1"/>
    <xf numFmtId="38" fontId="1" fillId="0" borderId="7" xfId="3" applyFont="1" applyBorder="1" applyAlignment="1" applyProtection="1"/>
    <xf numFmtId="38" fontId="1" fillId="2" borderId="10" xfId="3" applyFont="1" applyFill="1" applyBorder="1" applyAlignment="1" applyProtection="1"/>
    <xf numFmtId="38" fontId="1" fillId="0" borderId="12" xfId="3" applyFont="1" applyBorder="1" applyAlignment="1" applyProtection="1"/>
    <xf numFmtId="38" fontId="1" fillId="2" borderId="10" xfId="3" applyFill="1" applyBorder="1" applyAlignment="1" applyProtection="1"/>
    <xf numFmtId="38" fontId="1" fillId="2" borderId="12" xfId="3" applyFill="1" applyBorder="1" applyAlignment="1" applyProtection="1"/>
    <xf numFmtId="38" fontId="1" fillId="2" borderId="7" xfId="3" applyFill="1" applyBorder="1" applyAlignment="1" applyProtection="1"/>
    <xf numFmtId="38" fontId="1" fillId="0" borderId="4" xfId="1" applyBorder="1" applyAlignment="1" applyProtection="1">
      <protection locked="0"/>
    </xf>
    <xf numFmtId="38" fontId="1" fillId="2" borderId="4" xfId="1" applyFill="1" applyBorder="1" applyAlignment="1"/>
    <xf numFmtId="38" fontId="1" fillId="2" borderId="48" xfId="1" applyFill="1" applyBorder="1" applyAlignment="1" applyProtection="1"/>
    <xf numFmtId="38" fontId="1" fillId="2" borderId="49" xfId="1" applyFill="1" applyBorder="1" applyAlignment="1"/>
    <xf numFmtId="0" fontId="5" fillId="0" borderId="50" xfId="2" applyFont="1" applyBorder="1" applyAlignment="1">
      <alignment horizontal="center"/>
    </xf>
    <xf numFmtId="38" fontId="1" fillId="2" borderId="13" xfId="3" applyFill="1" applyBorder="1" applyAlignment="1" applyProtection="1"/>
    <xf numFmtId="38" fontId="1" fillId="2" borderId="8" xfId="3" applyFill="1" applyBorder="1" applyAlignment="1" applyProtection="1"/>
    <xf numFmtId="38" fontId="1" fillId="2" borderId="11" xfId="3" applyFill="1" applyBorder="1" applyAlignment="1" applyProtection="1"/>
    <xf numFmtId="38" fontId="1" fillId="3" borderId="51" xfId="1" applyFill="1" applyBorder="1" applyAlignment="1" applyProtection="1"/>
    <xf numFmtId="0" fontId="3" fillId="0" borderId="0" xfId="2" applyFont="1" applyAlignment="1">
      <alignment horizontal="center"/>
    </xf>
    <xf numFmtId="0" fontId="4" fillId="0" borderId="42" xfId="2" applyFont="1" applyBorder="1" applyAlignment="1">
      <alignment horizontal="center"/>
    </xf>
    <xf numFmtId="0" fontId="1" fillId="0" borderId="43" xfId="2" applyBorder="1"/>
    <xf numFmtId="0" fontId="1" fillId="0" borderId="44" xfId="2" applyBorder="1"/>
    <xf numFmtId="0" fontId="1" fillId="0" borderId="45" xfId="2" applyBorder="1"/>
    <xf numFmtId="0" fontId="6" fillId="0" borderId="46" xfId="2" applyFont="1" applyBorder="1" applyAlignment="1">
      <alignment horizontal="distributed"/>
    </xf>
    <xf numFmtId="0" fontId="6" fillId="0" borderId="47" xfId="2" applyFont="1" applyBorder="1" applyAlignment="1">
      <alignment horizontal="distributed"/>
    </xf>
    <xf numFmtId="0" fontId="6" fillId="0" borderId="35" xfId="2" applyFont="1" applyBorder="1" applyAlignment="1">
      <alignment horizontal="distributed"/>
    </xf>
    <xf numFmtId="0" fontId="6" fillId="0" borderId="18" xfId="2" applyFont="1" applyBorder="1" applyAlignment="1">
      <alignment horizontal="distributed" vertical="center"/>
    </xf>
  </cellXfs>
  <cellStyles count="4">
    <cellStyle name="桁区切り" xfId="1" builtinId="6"/>
    <cellStyle name="桁区切り 2" xfId="3" xr:uid="{00000000-0005-0000-0000-000001000000}"/>
    <cellStyle name="標準" xfId="0" builtinId="0"/>
    <cellStyle name="標準_年・月別・年齢別人口統計等（H13～住民基本台帳より）" xfId="2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30</xdr:row>
      <xdr:rowOff>9525</xdr:rowOff>
    </xdr:from>
    <xdr:to>
      <xdr:col>3</xdr:col>
      <xdr:colOff>0</xdr:colOff>
      <xdr:row>30</xdr:row>
      <xdr:rowOff>123825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ShapeType="1"/>
        </xdr:cNvSpPr>
      </xdr:nvSpPr>
      <xdr:spPr bwMode="auto">
        <a:xfrm>
          <a:off x="561975" y="4591050"/>
          <a:ext cx="895350" cy="114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P44"/>
  <sheetViews>
    <sheetView showZeros="0" tabSelected="1" zoomScale="130" zoomScaleNormal="130" zoomScaleSheetLayoutView="100" workbookViewId="0">
      <selection activeCell="J48" sqref="J48"/>
    </sheetView>
  </sheetViews>
  <sheetFormatPr defaultRowHeight="11.25" x14ac:dyDescent="0.15"/>
  <cols>
    <col min="1" max="1" width="9.33203125" style="1"/>
    <col min="2" max="2" width="12.1640625" style="1" bestFit="1" customWidth="1"/>
    <col min="3" max="3" width="4" style="1" bestFit="1" customWidth="1"/>
    <col min="4" max="16" width="9.83203125" style="1" customWidth="1"/>
    <col min="17" max="17" width="10.5" style="1" customWidth="1"/>
    <col min="18" max="16384" width="9.33203125" style="1"/>
  </cols>
  <sheetData>
    <row r="1" spans="1:16" ht="20.25" customHeight="1" x14ac:dyDescent="0.2">
      <c r="A1" s="99" t="s">
        <v>31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</row>
    <row r="2" spans="1:16" ht="16.5" customHeight="1" thickBot="1" x14ac:dyDescent="0.2">
      <c r="C2" s="100" t="s">
        <v>34</v>
      </c>
      <c r="D2" s="100"/>
      <c r="E2" s="100"/>
      <c r="L2" s="81"/>
    </row>
    <row r="3" spans="1:16" ht="16.5" customHeight="1" thickBot="1" x14ac:dyDescent="0.2">
      <c r="A3" s="101"/>
      <c r="B3" s="102"/>
      <c r="C3" s="103"/>
      <c r="D3" s="2" t="s">
        <v>11</v>
      </c>
      <c r="E3" s="2" t="s">
        <v>32</v>
      </c>
      <c r="F3" s="2" t="s">
        <v>1</v>
      </c>
      <c r="G3" s="2" t="s">
        <v>33</v>
      </c>
      <c r="H3" s="2" t="s">
        <v>3</v>
      </c>
      <c r="I3" s="2" t="s">
        <v>4</v>
      </c>
      <c r="J3" s="2" t="s">
        <v>5</v>
      </c>
      <c r="K3" s="2" t="s">
        <v>6</v>
      </c>
      <c r="L3" s="2" t="s">
        <v>7</v>
      </c>
      <c r="M3" s="2" t="s">
        <v>8</v>
      </c>
      <c r="N3" s="2" t="s">
        <v>9</v>
      </c>
      <c r="O3" s="94" t="s">
        <v>10</v>
      </c>
    </row>
    <row r="4" spans="1:16" ht="16.5" customHeight="1" thickTop="1" thickBot="1" x14ac:dyDescent="0.2">
      <c r="A4" s="104" t="s">
        <v>12</v>
      </c>
      <c r="B4" s="105"/>
      <c r="C4" s="106"/>
      <c r="D4" s="3">
        <v>35051</v>
      </c>
      <c r="E4" s="3">
        <v>35087</v>
      </c>
      <c r="F4" s="68">
        <v>35164</v>
      </c>
      <c r="G4" s="3">
        <v>35327</v>
      </c>
      <c r="H4" s="3">
        <v>35200</v>
      </c>
      <c r="I4" s="3">
        <v>35238</v>
      </c>
      <c r="J4" s="3">
        <v>35245</v>
      </c>
      <c r="K4" s="3">
        <v>35250</v>
      </c>
      <c r="L4" s="3"/>
      <c r="M4" s="64"/>
      <c r="N4" s="3"/>
      <c r="O4" s="4"/>
      <c r="P4" s="5"/>
    </row>
    <row r="5" spans="1:16" ht="12" thickTop="1" x14ac:dyDescent="0.15">
      <c r="A5" s="107" t="s">
        <v>13</v>
      </c>
      <c r="B5" s="6"/>
      <c r="C5" s="7" t="s">
        <v>14</v>
      </c>
      <c r="D5" s="83">
        <v>4578</v>
      </c>
      <c r="E5" s="8">
        <v>4571</v>
      </c>
      <c r="F5" s="90">
        <v>4538</v>
      </c>
      <c r="G5" s="8">
        <v>4534</v>
      </c>
      <c r="H5" s="83">
        <v>4519</v>
      </c>
      <c r="I5" s="8">
        <v>4511</v>
      </c>
      <c r="J5" s="83">
        <v>4516</v>
      </c>
      <c r="K5" s="8">
        <v>4514</v>
      </c>
      <c r="L5" s="83"/>
      <c r="M5" s="83"/>
      <c r="N5" s="8"/>
      <c r="O5" s="9"/>
      <c r="P5" s="5"/>
    </row>
    <row r="6" spans="1:16" x14ac:dyDescent="0.15">
      <c r="A6" s="107"/>
      <c r="B6" s="6" t="s">
        <v>15</v>
      </c>
      <c r="C6" s="10" t="s">
        <v>16</v>
      </c>
      <c r="D6" s="84">
        <v>4371</v>
      </c>
      <c r="E6" s="11">
        <v>4360</v>
      </c>
      <c r="F6" s="69">
        <v>4352</v>
      </c>
      <c r="G6" s="11">
        <v>4339</v>
      </c>
      <c r="H6" s="84">
        <v>4329</v>
      </c>
      <c r="I6" s="11">
        <v>4326</v>
      </c>
      <c r="J6" s="84">
        <v>4316</v>
      </c>
      <c r="K6" s="11">
        <v>4299</v>
      </c>
      <c r="L6" s="84"/>
      <c r="M6" s="84"/>
      <c r="N6" s="11"/>
      <c r="O6" s="12"/>
      <c r="P6" s="5"/>
    </row>
    <row r="7" spans="1:16" x14ac:dyDescent="0.15">
      <c r="A7" s="107"/>
      <c r="B7" s="13"/>
      <c r="C7" s="14" t="s">
        <v>17</v>
      </c>
      <c r="D7" s="85">
        <f t="shared" ref="D7:K7" si="0">SUM(D5:D6)</f>
        <v>8949</v>
      </c>
      <c r="E7" s="85">
        <f t="shared" si="0"/>
        <v>8931</v>
      </c>
      <c r="F7" s="85">
        <f t="shared" si="0"/>
        <v>8890</v>
      </c>
      <c r="G7" s="85">
        <f t="shared" si="0"/>
        <v>8873</v>
      </c>
      <c r="H7" s="85">
        <f t="shared" si="0"/>
        <v>8848</v>
      </c>
      <c r="I7" s="85">
        <f t="shared" si="0"/>
        <v>8837</v>
      </c>
      <c r="J7" s="85">
        <f t="shared" si="0"/>
        <v>8832</v>
      </c>
      <c r="K7" s="85">
        <f t="shared" si="0"/>
        <v>8813</v>
      </c>
      <c r="L7" s="70"/>
      <c r="M7" s="70"/>
      <c r="N7" s="70"/>
      <c r="O7" s="93"/>
      <c r="P7" s="5"/>
    </row>
    <row r="8" spans="1:16" x14ac:dyDescent="0.15">
      <c r="A8" s="107"/>
      <c r="B8" s="17"/>
      <c r="C8" s="18" t="s">
        <v>14</v>
      </c>
      <c r="D8" s="86">
        <v>18966</v>
      </c>
      <c r="E8" s="19">
        <v>18989</v>
      </c>
      <c r="F8" s="71">
        <v>18947</v>
      </c>
      <c r="G8" s="19">
        <v>18949</v>
      </c>
      <c r="H8" s="86">
        <v>18939</v>
      </c>
      <c r="I8" s="19">
        <v>18930</v>
      </c>
      <c r="J8" s="86">
        <v>18952</v>
      </c>
      <c r="K8" s="19">
        <v>18979</v>
      </c>
      <c r="L8" s="86"/>
      <c r="M8" s="86"/>
      <c r="N8" s="19"/>
      <c r="O8" s="20"/>
      <c r="P8" s="5"/>
    </row>
    <row r="9" spans="1:16" x14ac:dyDescent="0.15">
      <c r="A9" s="107"/>
      <c r="B9" s="7" t="s">
        <v>18</v>
      </c>
      <c r="C9" s="10" t="s">
        <v>16</v>
      </c>
      <c r="D9" s="84">
        <v>17691</v>
      </c>
      <c r="E9" s="11">
        <v>17699</v>
      </c>
      <c r="F9" s="69">
        <v>17605</v>
      </c>
      <c r="G9" s="11">
        <v>17605</v>
      </c>
      <c r="H9" s="84">
        <v>17619</v>
      </c>
      <c r="I9" s="11">
        <v>17617</v>
      </c>
      <c r="J9" s="84">
        <v>17620</v>
      </c>
      <c r="K9" s="11">
        <v>17631</v>
      </c>
      <c r="L9" s="84"/>
      <c r="M9" s="84"/>
      <c r="N9" s="11"/>
      <c r="O9" s="82"/>
      <c r="P9" s="5"/>
    </row>
    <row r="10" spans="1:16" x14ac:dyDescent="0.15">
      <c r="A10" s="107"/>
      <c r="B10" s="7"/>
      <c r="C10" s="14" t="s">
        <v>17</v>
      </c>
      <c r="D10" s="85">
        <f t="shared" ref="D10:K10" si="1">SUM(D8:D9)</f>
        <v>36657</v>
      </c>
      <c r="E10" s="85">
        <f t="shared" si="1"/>
        <v>36688</v>
      </c>
      <c r="F10" s="85">
        <f t="shared" si="1"/>
        <v>36552</v>
      </c>
      <c r="G10" s="85">
        <f t="shared" si="1"/>
        <v>36554</v>
      </c>
      <c r="H10" s="85">
        <f t="shared" si="1"/>
        <v>36558</v>
      </c>
      <c r="I10" s="85">
        <f t="shared" si="1"/>
        <v>36547</v>
      </c>
      <c r="J10" s="85">
        <f t="shared" si="1"/>
        <v>36572</v>
      </c>
      <c r="K10" s="85">
        <f t="shared" si="1"/>
        <v>36610</v>
      </c>
      <c r="L10" s="70"/>
      <c r="M10" s="70"/>
      <c r="N10" s="70"/>
      <c r="O10" s="93"/>
      <c r="P10" s="5"/>
    </row>
    <row r="11" spans="1:16" x14ac:dyDescent="0.15">
      <c r="A11" s="107"/>
      <c r="B11" s="18"/>
      <c r="C11" s="18" t="s">
        <v>14</v>
      </c>
      <c r="D11" s="86">
        <v>2024</v>
      </c>
      <c r="E11" s="19">
        <v>2016</v>
      </c>
      <c r="F11" s="71">
        <v>2017</v>
      </c>
      <c r="G11" s="19">
        <v>2018</v>
      </c>
      <c r="H11" s="86">
        <v>1999</v>
      </c>
      <c r="I11" s="19">
        <v>2003</v>
      </c>
      <c r="J11" s="86">
        <v>1992</v>
      </c>
      <c r="K11" s="19">
        <v>1991</v>
      </c>
      <c r="L11" s="86"/>
      <c r="M11" s="86"/>
      <c r="N11" s="19"/>
      <c r="O11" s="20"/>
      <c r="P11" s="5"/>
    </row>
    <row r="12" spans="1:16" x14ac:dyDescent="0.15">
      <c r="A12" s="107"/>
      <c r="B12" s="7" t="s">
        <v>19</v>
      </c>
      <c r="C12" s="10" t="s">
        <v>16</v>
      </c>
      <c r="D12" s="84">
        <v>2243</v>
      </c>
      <c r="E12" s="11">
        <v>2229</v>
      </c>
      <c r="F12" s="69">
        <v>2220</v>
      </c>
      <c r="G12" s="11">
        <v>2200</v>
      </c>
      <c r="H12" s="84">
        <v>2189</v>
      </c>
      <c r="I12" s="11">
        <v>2194</v>
      </c>
      <c r="J12" s="84">
        <v>2183</v>
      </c>
      <c r="K12" s="11">
        <v>2173</v>
      </c>
      <c r="L12" s="84"/>
      <c r="M12" s="84"/>
      <c r="N12" s="11"/>
      <c r="O12" s="12"/>
      <c r="P12" s="5"/>
    </row>
    <row r="13" spans="1:16" x14ac:dyDescent="0.15">
      <c r="A13" s="107"/>
      <c r="B13" s="21"/>
      <c r="C13" s="14" t="s">
        <v>17</v>
      </c>
      <c r="D13" s="85">
        <f t="shared" ref="D13:K13" si="2">SUM(D11:D12)</f>
        <v>4267</v>
      </c>
      <c r="E13" s="85">
        <f t="shared" si="2"/>
        <v>4245</v>
      </c>
      <c r="F13" s="85">
        <f t="shared" si="2"/>
        <v>4237</v>
      </c>
      <c r="G13" s="85">
        <f t="shared" si="2"/>
        <v>4218</v>
      </c>
      <c r="H13" s="85">
        <f t="shared" si="2"/>
        <v>4188</v>
      </c>
      <c r="I13" s="85">
        <f t="shared" si="2"/>
        <v>4197</v>
      </c>
      <c r="J13" s="85">
        <f t="shared" si="2"/>
        <v>4175</v>
      </c>
      <c r="K13" s="85">
        <f t="shared" si="2"/>
        <v>4164</v>
      </c>
      <c r="L13" s="70"/>
      <c r="M13" s="70"/>
      <c r="N13" s="70"/>
      <c r="O13" s="93"/>
      <c r="P13" s="5"/>
    </row>
    <row r="14" spans="1:16" x14ac:dyDescent="0.15">
      <c r="A14" s="107"/>
      <c r="B14" s="7"/>
      <c r="C14" s="18" t="s">
        <v>14</v>
      </c>
      <c r="D14" s="86">
        <v>2010</v>
      </c>
      <c r="E14" s="19">
        <v>2014</v>
      </c>
      <c r="F14" s="71">
        <v>1996</v>
      </c>
      <c r="G14" s="19">
        <v>1993</v>
      </c>
      <c r="H14" s="86">
        <v>2003</v>
      </c>
      <c r="I14" s="19">
        <v>1993</v>
      </c>
      <c r="J14" s="86">
        <v>2004</v>
      </c>
      <c r="K14" s="19">
        <v>1994</v>
      </c>
      <c r="L14" s="86"/>
      <c r="M14" s="86"/>
      <c r="N14" s="19"/>
      <c r="O14" s="20"/>
      <c r="P14" s="5"/>
    </row>
    <row r="15" spans="1:16" x14ac:dyDescent="0.15">
      <c r="A15" s="107"/>
      <c r="B15" s="7" t="s">
        <v>20</v>
      </c>
      <c r="C15" s="10" t="s">
        <v>16</v>
      </c>
      <c r="D15" s="84">
        <v>2237</v>
      </c>
      <c r="E15" s="11">
        <v>2228</v>
      </c>
      <c r="F15" s="69">
        <v>2213</v>
      </c>
      <c r="G15" s="11">
        <v>2215</v>
      </c>
      <c r="H15" s="84">
        <v>2220</v>
      </c>
      <c r="I15" s="11">
        <v>2215</v>
      </c>
      <c r="J15" s="84">
        <v>2206</v>
      </c>
      <c r="K15" s="11">
        <v>2221</v>
      </c>
      <c r="L15" s="84"/>
      <c r="M15" s="84"/>
      <c r="N15" s="11"/>
      <c r="O15" s="12"/>
      <c r="P15" s="5"/>
    </row>
    <row r="16" spans="1:16" x14ac:dyDescent="0.15">
      <c r="A16" s="107"/>
      <c r="B16" s="7"/>
      <c r="C16" s="14" t="s">
        <v>17</v>
      </c>
      <c r="D16" s="85">
        <f t="shared" ref="D16:K16" si="3">SUM(D14:D15)</f>
        <v>4247</v>
      </c>
      <c r="E16" s="85">
        <f t="shared" si="3"/>
        <v>4242</v>
      </c>
      <c r="F16" s="85">
        <f t="shared" si="3"/>
        <v>4209</v>
      </c>
      <c r="G16" s="85">
        <f t="shared" si="3"/>
        <v>4208</v>
      </c>
      <c r="H16" s="85">
        <f t="shared" si="3"/>
        <v>4223</v>
      </c>
      <c r="I16" s="85">
        <f t="shared" si="3"/>
        <v>4208</v>
      </c>
      <c r="J16" s="85">
        <f t="shared" si="3"/>
        <v>4210</v>
      </c>
      <c r="K16" s="85">
        <f t="shared" si="3"/>
        <v>4215</v>
      </c>
      <c r="L16" s="70"/>
      <c r="M16" s="70"/>
      <c r="N16" s="70"/>
      <c r="O16" s="93"/>
      <c r="P16" s="5"/>
    </row>
    <row r="17" spans="1:16" x14ac:dyDescent="0.15">
      <c r="A17" s="107"/>
      <c r="B17" s="18"/>
      <c r="C17" s="18" t="s">
        <v>14</v>
      </c>
      <c r="D17" s="86">
        <v>7287</v>
      </c>
      <c r="E17" s="22">
        <v>7286</v>
      </c>
      <c r="F17" s="71">
        <v>7309</v>
      </c>
      <c r="G17" s="19">
        <v>7307</v>
      </c>
      <c r="H17" s="86">
        <v>7311</v>
      </c>
      <c r="I17" s="19">
        <v>7318</v>
      </c>
      <c r="J17" s="86">
        <v>7310</v>
      </c>
      <c r="K17" s="19">
        <v>7308</v>
      </c>
      <c r="L17" s="86"/>
      <c r="M17" s="86"/>
      <c r="N17" s="19"/>
      <c r="O17" s="20"/>
      <c r="P17" s="5"/>
    </row>
    <row r="18" spans="1:16" x14ac:dyDescent="0.15">
      <c r="A18" s="107"/>
      <c r="B18" s="7" t="s">
        <v>21</v>
      </c>
      <c r="C18" s="10" t="s">
        <v>16</v>
      </c>
      <c r="D18" s="84">
        <v>10389</v>
      </c>
      <c r="E18" s="11">
        <v>10399</v>
      </c>
      <c r="F18" s="69">
        <v>10410</v>
      </c>
      <c r="G18" s="11">
        <v>10424</v>
      </c>
      <c r="H18" s="84">
        <v>10432</v>
      </c>
      <c r="I18" s="11">
        <v>10436</v>
      </c>
      <c r="J18" s="84">
        <v>10449</v>
      </c>
      <c r="K18" s="11">
        <v>10439</v>
      </c>
      <c r="L18" s="84"/>
      <c r="M18" s="84"/>
      <c r="N18" s="11"/>
      <c r="O18" s="12"/>
      <c r="P18" s="5"/>
    </row>
    <row r="19" spans="1:16" x14ac:dyDescent="0.15">
      <c r="A19" s="107"/>
      <c r="B19" s="7"/>
      <c r="C19" s="14" t="s">
        <v>17</v>
      </c>
      <c r="D19" s="87">
        <f t="shared" ref="D19:J19" si="4">SUM(D17:D18)</f>
        <v>17676</v>
      </c>
      <c r="E19" s="87">
        <f t="shared" si="4"/>
        <v>17685</v>
      </c>
      <c r="F19" s="87">
        <f t="shared" si="4"/>
        <v>17719</v>
      </c>
      <c r="G19" s="87">
        <f t="shared" si="4"/>
        <v>17731</v>
      </c>
      <c r="H19" s="87">
        <f t="shared" si="4"/>
        <v>17743</v>
      </c>
      <c r="I19" s="87">
        <f t="shared" si="4"/>
        <v>17754</v>
      </c>
      <c r="J19" s="87">
        <f t="shared" si="4"/>
        <v>17759</v>
      </c>
      <c r="K19" s="87">
        <f t="shared" ref="K19" si="5">SUM(K17:K18)</f>
        <v>17747</v>
      </c>
      <c r="L19" s="91"/>
      <c r="M19" s="91"/>
      <c r="N19" s="91"/>
      <c r="O19" s="93"/>
      <c r="P19" s="5"/>
    </row>
    <row r="20" spans="1:16" x14ac:dyDescent="0.15">
      <c r="A20" s="107"/>
      <c r="B20" s="23"/>
      <c r="C20" s="24" t="s">
        <v>14</v>
      </c>
      <c r="D20" s="88">
        <f t="shared" ref="D20:F21" si="6">D5+D8+D11+D14+D17</f>
        <v>34865</v>
      </c>
      <c r="E20" s="88">
        <f t="shared" si="6"/>
        <v>34876</v>
      </c>
      <c r="F20" s="88">
        <f t="shared" si="6"/>
        <v>34807</v>
      </c>
      <c r="G20" s="88">
        <f t="shared" ref="G20:H20" si="7">G5+G8+G11+G14+G17</f>
        <v>34801</v>
      </c>
      <c r="H20" s="88">
        <f t="shared" si="7"/>
        <v>34771</v>
      </c>
      <c r="I20" s="88">
        <f t="shared" ref="I20:J20" si="8">I5+I8+I11+I14+I17</f>
        <v>34755</v>
      </c>
      <c r="J20" s="88">
        <f t="shared" si="8"/>
        <v>34774</v>
      </c>
      <c r="K20" s="88">
        <f t="shared" ref="K20" si="9">K5+K8+K11+K14+K17</f>
        <v>34786</v>
      </c>
      <c r="L20" s="88"/>
      <c r="M20" s="88"/>
      <c r="N20" s="88"/>
      <c r="O20" s="95"/>
      <c r="P20" s="5"/>
    </row>
    <row r="21" spans="1:16" x14ac:dyDescent="0.15">
      <c r="A21" s="107"/>
      <c r="B21" s="27" t="s">
        <v>22</v>
      </c>
      <c r="C21" s="28" t="s">
        <v>16</v>
      </c>
      <c r="D21" s="89">
        <f t="shared" si="6"/>
        <v>36931</v>
      </c>
      <c r="E21" s="89">
        <f t="shared" si="6"/>
        <v>36915</v>
      </c>
      <c r="F21" s="89">
        <f t="shared" si="6"/>
        <v>36800</v>
      </c>
      <c r="G21" s="89">
        <f t="shared" ref="G21:H21" si="10">G6+G9+G12+G15+G18</f>
        <v>36783</v>
      </c>
      <c r="H21" s="89">
        <f t="shared" si="10"/>
        <v>36789</v>
      </c>
      <c r="I21" s="89">
        <f t="shared" ref="I21:J21" si="11">I6+I9+I12+I15+I18</f>
        <v>36788</v>
      </c>
      <c r="J21" s="89">
        <f t="shared" si="11"/>
        <v>36774</v>
      </c>
      <c r="K21" s="89">
        <f t="shared" ref="K21" si="12">K6+K9+K12+K15+K18</f>
        <v>36763</v>
      </c>
      <c r="L21" s="89"/>
      <c r="M21" s="89"/>
      <c r="N21" s="89"/>
      <c r="O21" s="96"/>
      <c r="P21" s="5"/>
    </row>
    <row r="22" spans="1:16" x14ac:dyDescent="0.15">
      <c r="A22" s="107"/>
      <c r="B22" s="31"/>
      <c r="C22" s="14" t="s">
        <v>17</v>
      </c>
      <c r="D22" s="87">
        <f t="shared" ref="D22:J22" si="13">SUM(D20:D21)</f>
        <v>71796</v>
      </c>
      <c r="E22" s="87">
        <f t="shared" si="13"/>
        <v>71791</v>
      </c>
      <c r="F22" s="87">
        <f t="shared" si="13"/>
        <v>71607</v>
      </c>
      <c r="G22" s="87">
        <f t="shared" si="13"/>
        <v>71584</v>
      </c>
      <c r="H22" s="87">
        <f t="shared" si="13"/>
        <v>71560</v>
      </c>
      <c r="I22" s="87">
        <f t="shared" si="13"/>
        <v>71543</v>
      </c>
      <c r="J22" s="87">
        <f t="shared" si="13"/>
        <v>71548</v>
      </c>
      <c r="K22" s="87">
        <f t="shared" ref="K22" si="14">SUM(K20:K21)</f>
        <v>71549</v>
      </c>
      <c r="L22" s="87"/>
      <c r="M22" s="87"/>
      <c r="N22" s="87"/>
      <c r="O22" s="97"/>
      <c r="P22" s="5"/>
    </row>
    <row r="23" spans="1:16" x14ac:dyDescent="0.15">
      <c r="A23" s="32" t="s">
        <v>23</v>
      </c>
      <c r="B23" s="7"/>
      <c r="C23" s="24" t="s">
        <v>14</v>
      </c>
      <c r="D23" s="25">
        <f t="shared" ref="D23:F24" si="15">SUM(D11,D14,D17)</f>
        <v>11321</v>
      </c>
      <c r="E23" s="25">
        <f t="shared" si="15"/>
        <v>11316</v>
      </c>
      <c r="F23" s="25">
        <f t="shared" si="15"/>
        <v>11322</v>
      </c>
      <c r="G23" s="25">
        <f t="shared" ref="G23:H23" si="16">SUM(G11,G14,G17)</f>
        <v>11318</v>
      </c>
      <c r="H23" s="25">
        <f t="shared" si="16"/>
        <v>11313</v>
      </c>
      <c r="I23" s="25">
        <f t="shared" ref="I23:J23" si="17">SUM(I11,I14,I17)</f>
        <v>11314</v>
      </c>
      <c r="J23" s="25">
        <f t="shared" si="17"/>
        <v>11306</v>
      </c>
      <c r="K23" s="25">
        <f t="shared" ref="K23" si="18">SUM(K11,K14,K17)</f>
        <v>11293</v>
      </c>
      <c r="L23" s="25"/>
      <c r="M23" s="25"/>
      <c r="N23" s="25"/>
      <c r="O23" s="26"/>
      <c r="P23" s="5"/>
    </row>
    <row r="24" spans="1:16" x14ac:dyDescent="0.15">
      <c r="A24" s="33"/>
      <c r="B24" s="7" t="s">
        <v>24</v>
      </c>
      <c r="C24" s="28" t="s">
        <v>16</v>
      </c>
      <c r="D24" s="29">
        <f t="shared" si="15"/>
        <v>14869</v>
      </c>
      <c r="E24" s="29">
        <f t="shared" si="15"/>
        <v>14856</v>
      </c>
      <c r="F24" s="29">
        <f t="shared" si="15"/>
        <v>14843</v>
      </c>
      <c r="G24" s="29">
        <f t="shared" ref="G24:H24" si="19">SUM(G12,G15,G18)</f>
        <v>14839</v>
      </c>
      <c r="H24" s="29">
        <f t="shared" si="19"/>
        <v>14841</v>
      </c>
      <c r="I24" s="29">
        <f t="shared" ref="I24:J24" si="20">SUM(I12,I15,I18)</f>
        <v>14845</v>
      </c>
      <c r="J24" s="29">
        <f t="shared" si="20"/>
        <v>14838</v>
      </c>
      <c r="K24" s="29">
        <f t="shared" ref="K24" si="21">SUM(K12,K15,K18)</f>
        <v>14833</v>
      </c>
      <c r="L24" s="29"/>
      <c r="M24" s="29"/>
      <c r="N24" s="29"/>
      <c r="O24" s="30"/>
      <c r="P24" s="5"/>
    </row>
    <row r="25" spans="1:16" x14ac:dyDescent="0.15">
      <c r="A25" s="34"/>
      <c r="B25" s="7"/>
      <c r="C25" s="14" t="s">
        <v>17</v>
      </c>
      <c r="D25" s="15">
        <f t="shared" ref="D25:E25" si="22">D23+D24</f>
        <v>26190</v>
      </c>
      <c r="E25" s="15">
        <f t="shared" si="22"/>
        <v>26172</v>
      </c>
      <c r="F25" s="15">
        <f t="shared" ref="F25:G25" si="23">F23+F24</f>
        <v>26165</v>
      </c>
      <c r="G25" s="15">
        <f t="shared" si="23"/>
        <v>26157</v>
      </c>
      <c r="H25" s="15">
        <f t="shared" ref="H25:I25" si="24">H23+H24</f>
        <v>26154</v>
      </c>
      <c r="I25" s="15">
        <f t="shared" si="24"/>
        <v>26159</v>
      </c>
      <c r="J25" s="15">
        <f t="shared" ref="J25:K25" si="25">J23+J24</f>
        <v>26144</v>
      </c>
      <c r="K25" s="15">
        <f t="shared" si="25"/>
        <v>26126</v>
      </c>
      <c r="L25" s="15"/>
      <c r="M25" s="15"/>
      <c r="N25" s="15"/>
      <c r="O25" s="16"/>
      <c r="P25" s="5"/>
    </row>
    <row r="26" spans="1:16" x14ac:dyDescent="0.15">
      <c r="A26" s="34"/>
      <c r="B26" s="18"/>
      <c r="C26" s="24" t="s">
        <v>14</v>
      </c>
      <c r="D26" s="25">
        <f t="shared" ref="D26:F27" si="26">SUM(D14,D17)</f>
        <v>9297</v>
      </c>
      <c r="E26" s="25">
        <f t="shared" si="26"/>
        <v>9300</v>
      </c>
      <c r="F26" s="25">
        <f t="shared" si="26"/>
        <v>9305</v>
      </c>
      <c r="G26" s="25">
        <f t="shared" ref="G26:H26" si="27">SUM(G14,G17)</f>
        <v>9300</v>
      </c>
      <c r="H26" s="25">
        <f t="shared" si="27"/>
        <v>9314</v>
      </c>
      <c r="I26" s="25">
        <f t="shared" ref="I26:J26" si="28">SUM(I14,I17)</f>
        <v>9311</v>
      </c>
      <c r="J26" s="25">
        <f t="shared" si="28"/>
        <v>9314</v>
      </c>
      <c r="K26" s="25">
        <f t="shared" ref="K26" si="29">SUM(K14,K17)</f>
        <v>9302</v>
      </c>
      <c r="L26" s="25"/>
      <c r="M26" s="25"/>
      <c r="N26" s="25"/>
      <c r="O26" s="26"/>
      <c r="P26" s="5"/>
    </row>
    <row r="27" spans="1:16" x14ac:dyDescent="0.15">
      <c r="A27" s="33"/>
      <c r="B27" s="7" t="s">
        <v>25</v>
      </c>
      <c r="C27" s="28" t="s">
        <v>16</v>
      </c>
      <c r="D27" s="29">
        <f t="shared" si="26"/>
        <v>12626</v>
      </c>
      <c r="E27" s="29">
        <f t="shared" si="26"/>
        <v>12627</v>
      </c>
      <c r="F27" s="29">
        <f t="shared" si="26"/>
        <v>12623</v>
      </c>
      <c r="G27" s="29">
        <f t="shared" ref="G27:H27" si="30">SUM(G15,G18)</f>
        <v>12639</v>
      </c>
      <c r="H27" s="29">
        <f t="shared" si="30"/>
        <v>12652</v>
      </c>
      <c r="I27" s="29">
        <f t="shared" ref="I27:J27" si="31">SUM(I15,I18)</f>
        <v>12651</v>
      </c>
      <c r="J27" s="29">
        <f t="shared" si="31"/>
        <v>12655</v>
      </c>
      <c r="K27" s="29">
        <f t="shared" ref="K27" si="32">SUM(K15,K18)</f>
        <v>12660</v>
      </c>
      <c r="L27" s="29"/>
      <c r="M27" s="29"/>
      <c r="N27" s="29"/>
      <c r="O27" s="30"/>
      <c r="P27" s="5"/>
    </row>
    <row r="28" spans="1:16" x14ac:dyDescent="0.15">
      <c r="A28" s="34"/>
      <c r="B28" s="21"/>
      <c r="C28" s="14" t="s">
        <v>17</v>
      </c>
      <c r="D28" s="15">
        <f t="shared" ref="D28:J28" si="33">D26+D27</f>
        <v>21923</v>
      </c>
      <c r="E28" s="15">
        <f t="shared" si="33"/>
        <v>21927</v>
      </c>
      <c r="F28" s="15">
        <f t="shared" si="33"/>
        <v>21928</v>
      </c>
      <c r="G28" s="15">
        <f t="shared" si="33"/>
        <v>21939</v>
      </c>
      <c r="H28" s="15">
        <f t="shared" si="33"/>
        <v>21966</v>
      </c>
      <c r="I28" s="15">
        <f t="shared" si="33"/>
        <v>21962</v>
      </c>
      <c r="J28" s="15">
        <f t="shared" si="33"/>
        <v>21969</v>
      </c>
      <c r="K28" s="15">
        <f t="shared" ref="K28" si="34">K26+K27</f>
        <v>21962</v>
      </c>
      <c r="L28" s="15"/>
      <c r="M28" s="15"/>
      <c r="N28" s="15"/>
      <c r="O28" s="16"/>
      <c r="P28" s="5"/>
    </row>
    <row r="29" spans="1:16" x14ac:dyDescent="0.15">
      <c r="A29" s="34"/>
      <c r="B29" s="35"/>
      <c r="C29" s="35"/>
      <c r="D29" s="36"/>
      <c r="E29" s="36"/>
      <c r="F29" s="72"/>
      <c r="G29" s="36"/>
      <c r="H29" s="36"/>
      <c r="I29" s="36"/>
      <c r="J29" s="36"/>
      <c r="K29" s="36"/>
      <c r="L29" s="36"/>
      <c r="M29" s="36"/>
      <c r="N29" s="36"/>
      <c r="O29" s="36"/>
      <c r="P29" s="5"/>
    </row>
    <row r="30" spans="1:16" ht="12" thickBot="1" x14ac:dyDescent="0.2">
      <c r="A30" s="34"/>
      <c r="B30" s="37"/>
      <c r="C30" s="37"/>
      <c r="D30" s="38"/>
      <c r="E30" s="38"/>
      <c r="F30" s="73"/>
      <c r="G30" s="38"/>
      <c r="H30" s="38"/>
      <c r="I30" s="38"/>
      <c r="J30" s="38"/>
      <c r="K30" s="38"/>
      <c r="L30" s="38"/>
      <c r="M30" s="38"/>
      <c r="N30" s="38"/>
      <c r="O30" s="98"/>
      <c r="P30" s="5"/>
    </row>
    <row r="31" spans="1:16" x14ac:dyDescent="0.15">
      <c r="A31" s="34"/>
      <c r="B31" s="39"/>
      <c r="C31" s="40"/>
      <c r="D31" s="41" t="s">
        <v>11</v>
      </c>
      <c r="E31" s="41" t="s">
        <v>0</v>
      </c>
      <c r="F31" s="74" t="s">
        <v>1</v>
      </c>
      <c r="G31" s="41" t="s">
        <v>2</v>
      </c>
      <c r="H31" s="41" t="s">
        <v>3</v>
      </c>
      <c r="I31" s="41" t="s">
        <v>4</v>
      </c>
      <c r="J31" s="41" t="s">
        <v>5</v>
      </c>
      <c r="K31" s="41" t="s">
        <v>6</v>
      </c>
      <c r="L31" s="41" t="s">
        <v>7</v>
      </c>
      <c r="M31" s="41" t="s">
        <v>8</v>
      </c>
      <c r="N31" s="41" t="s">
        <v>9</v>
      </c>
      <c r="O31" s="76" t="s">
        <v>10</v>
      </c>
      <c r="P31" s="42" t="s">
        <v>26</v>
      </c>
    </row>
    <row r="32" spans="1:16" x14ac:dyDescent="0.15">
      <c r="A32" s="34"/>
      <c r="B32" s="43"/>
      <c r="C32" s="18" t="s">
        <v>14</v>
      </c>
      <c r="D32" s="19">
        <v>18</v>
      </c>
      <c r="E32" s="19">
        <v>16</v>
      </c>
      <c r="F32" s="71">
        <v>17</v>
      </c>
      <c r="G32" s="19">
        <v>20</v>
      </c>
      <c r="H32" s="22">
        <v>13</v>
      </c>
      <c r="I32" s="19">
        <v>18</v>
      </c>
      <c r="J32" s="19">
        <v>27</v>
      </c>
      <c r="K32" s="19">
        <v>26</v>
      </c>
      <c r="L32" s="19"/>
      <c r="M32" s="66"/>
      <c r="N32" s="19"/>
      <c r="O32" s="77"/>
      <c r="P32" s="45">
        <f>SUM(D32:O32)</f>
        <v>155</v>
      </c>
    </row>
    <row r="33" spans="1:16" x14ac:dyDescent="0.15">
      <c r="A33" s="34"/>
      <c r="B33" s="7" t="s">
        <v>27</v>
      </c>
      <c r="C33" s="10" t="s">
        <v>16</v>
      </c>
      <c r="D33" s="11">
        <v>22</v>
      </c>
      <c r="E33" s="11">
        <v>15</v>
      </c>
      <c r="F33" s="69">
        <v>19</v>
      </c>
      <c r="G33" s="11">
        <v>15</v>
      </c>
      <c r="H33" s="11">
        <v>12</v>
      </c>
      <c r="I33" s="11">
        <v>11</v>
      </c>
      <c r="J33" s="11">
        <v>21</v>
      </c>
      <c r="K33" s="11">
        <v>20</v>
      </c>
      <c r="L33" s="11"/>
      <c r="M33" s="65"/>
      <c r="N33" s="11"/>
      <c r="O33" s="78"/>
      <c r="P33" s="47">
        <f>SUM(D33:O33)</f>
        <v>135</v>
      </c>
    </row>
    <row r="34" spans="1:16" x14ac:dyDescent="0.15">
      <c r="A34" s="34"/>
      <c r="B34" s="48"/>
      <c r="C34" s="14" t="s">
        <v>17</v>
      </c>
      <c r="D34" s="15">
        <f t="shared" ref="D34:O34" si="35">D32+D33</f>
        <v>40</v>
      </c>
      <c r="E34" s="15">
        <f t="shared" si="35"/>
        <v>31</v>
      </c>
      <c r="F34" s="15">
        <f t="shared" si="35"/>
        <v>36</v>
      </c>
      <c r="G34" s="15">
        <f t="shared" si="35"/>
        <v>35</v>
      </c>
      <c r="H34" s="15">
        <f>H32+H33</f>
        <v>25</v>
      </c>
      <c r="I34" s="15">
        <f t="shared" si="35"/>
        <v>29</v>
      </c>
      <c r="J34" s="15">
        <f t="shared" si="35"/>
        <v>48</v>
      </c>
      <c r="K34" s="15">
        <f t="shared" si="35"/>
        <v>46</v>
      </c>
      <c r="L34" s="15">
        <f t="shared" si="35"/>
        <v>0</v>
      </c>
      <c r="M34" s="15">
        <f t="shared" si="35"/>
        <v>0</v>
      </c>
      <c r="N34" s="15">
        <f>N32+N33</f>
        <v>0</v>
      </c>
      <c r="O34" s="79">
        <f t="shared" si="35"/>
        <v>0</v>
      </c>
      <c r="P34" s="50">
        <f>P32+P33</f>
        <v>290</v>
      </c>
    </row>
    <row r="35" spans="1:16" x14ac:dyDescent="0.15">
      <c r="A35" s="34"/>
      <c r="B35" s="51"/>
      <c r="C35" s="18" t="s">
        <v>14</v>
      </c>
      <c r="D35" s="19">
        <v>56</v>
      </c>
      <c r="E35" s="19">
        <v>36</v>
      </c>
      <c r="F35" s="71">
        <v>35</v>
      </c>
      <c r="G35" s="19">
        <v>41</v>
      </c>
      <c r="H35" s="19">
        <v>33</v>
      </c>
      <c r="I35" s="19">
        <v>37</v>
      </c>
      <c r="J35" s="19">
        <v>38</v>
      </c>
      <c r="K35" s="19">
        <v>41</v>
      </c>
      <c r="L35" s="19"/>
      <c r="M35" s="66"/>
      <c r="N35" s="19"/>
      <c r="O35" s="80"/>
      <c r="P35" s="45">
        <f>SUM(D35:O35)</f>
        <v>317</v>
      </c>
    </row>
    <row r="36" spans="1:16" x14ac:dyDescent="0.15">
      <c r="A36" s="34"/>
      <c r="B36" s="7" t="s">
        <v>28</v>
      </c>
      <c r="C36" s="10" t="s">
        <v>16</v>
      </c>
      <c r="D36" s="11">
        <v>37</v>
      </c>
      <c r="E36" s="11">
        <v>47</v>
      </c>
      <c r="F36" s="69">
        <v>40</v>
      </c>
      <c r="G36" s="11">
        <v>38</v>
      </c>
      <c r="H36" s="11">
        <v>28</v>
      </c>
      <c r="I36" s="11">
        <v>35</v>
      </c>
      <c r="J36" s="11">
        <v>43</v>
      </c>
      <c r="K36" s="11">
        <v>39</v>
      </c>
      <c r="L36" s="11"/>
      <c r="M36" s="65"/>
      <c r="N36" s="11"/>
      <c r="O36" s="78"/>
      <c r="P36" s="47">
        <f>SUM(D36:O36)</f>
        <v>307</v>
      </c>
    </row>
    <row r="37" spans="1:16" x14ac:dyDescent="0.15">
      <c r="A37" s="34"/>
      <c r="B37" s="51"/>
      <c r="C37" s="14" t="s">
        <v>17</v>
      </c>
      <c r="D37" s="15">
        <f t="shared" ref="D37:O37" si="36">D35+D36</f>
        <v>93</v>
      </c>
      <c r="E37" s="15">
        <f t="shared" si="36"/>
        <v>83</v>
      </c>
      <c r="F37" s="15">
        <f t="shared" si="36"/>
        <v>75</v>
      </c>
      <c r="G37" s="15">
        <f t="shared" si="36"/>
        <v>79</v>
      </c>
      <c r="H37" s="15">
        <f>H35+H36</f>
        <v>61</v>
      </c>
      <c r="I37" s="15">
        <f t="shared" si="36"/>
        <v>72</v>
      </c>
      <c r="J37" s="15">
        <f>J35+J36</f>
        <v>81</v>
      </c>
      <c r="K37" s="15">
        <f>K35+K36</f>
        <v>80</v>
      </c>
      <c r="L37" s="15">
        <f t="shared" si="36"/>
        <v>0</v>
      </c>
      <c r="M37" s="15">
        <f t="shared" si="36"/>
        <v>0</v>
      </c>
      <c r="N37" s="15">
        <f t="shared" si="36"/>
        <v>0</v>
      </c>
      <c r="O37" s="49">
        <f t="shared" si="36"/>
        <v>0</v>
      </c>
      <c r="P37" s="50">
        <f>P35+P36</f>
        <v>624</v>
      </c>
    </row>
    <row r="38" spans="1:16" x14ac:dyDescent="0.15">
      <c r="A38" s="34"/>
      <c r="B38" s="53"/>
      <c r="C38" s="54"/>
      <c r="D38" s="55"/>
      <c r="E38" s="55"/>
      <c r="F38" s="75"/>
      <c r="G38" s="55"/>
      <c r="H38" s="55"/>
      <c r="I38" s="55"/>
      <c r="J38" s="55"/>
      <c r="K38" s="55"/>
      <c r="L38" s="55"/>
      <c r="M38" s="67"/>
      <c r="N38" s="55"/>
      <c r="O38" s="56"/>
      <c r="P38" s="57"/>
    </row>
    <row r="39" spans="1:16" x14ac:dyDescent="0.15">
      <c r="A39" s="34"/>
      <c r="B39" s="51"/>
      <c r="C39" s="18" t="s">
        <v>14</v>
      </c>
      <c r="D39" s="19">
        <v>173</v>
      </c>
      <c r="E39" s="19">
        <v>175</v>
      </c>
      <c r="F39" s="71">
        <v>305</v>
      </c>
      <c r="G39" s="19">
        <v>209</v>
      </c>
      <c r="H39" s="19">
        <v>131</v>
      </c>
      <c r="I39" s="19">
        <v>138</v>
      </c>
      <c r="J39" s="19">
        <v>161</v>
      </c>
      <c r="K39" s="19">
        <v>164</v>
      </c>
      <c r="L39" s="19"/>
      <c r="M39" s="66"/>
      <c r="N39" s="19"/>
      <c r="O39" s="52"/>
      <c r="P39" s="45">
        <f>SUM(D39:O39)</f>
        <v>1456</v>
      </c>
    </row>
    <row r="40" spans="1:16" x14ac:dyDescent="0.15">
      <c r="A40" s="34"/>
      <c r="B40" s="7" t="s">
        <v>29</v>
      </c>
      <c r="C40" s="10" t="s">
        <v>16</v>
      </c>
      <c r="D40" s="11">
        <v>94</v>
      </c>
      <c r="E40" s="11">
        <v>130</v>
      </c>
      <c r="F40" s="69">
        <v>204</v>
      </c>
      <c r="G40" s="11">
        <v>124</v>
      </c>
      <c r="H40" s="11">
        <v>103</v>
      </c>
      <c r="I40" s="11">
        <v>118</v>
      </c>
      <c r="J40" s="11">
        <v>104</v>
      </c>
      <c r="K40" s="11">
        <v>100</v>
      </c>
      <c r="L40" s="11"/>
      <c r="M40" s="65"/>
      <c r="N40" s="11"/>
      <c r="O40" s="46"/>
      <c r="P40" s="47">
        <f>SUM(D40:O40)</f>
        <v>977</v>
      </c>
    </row>
    <row r="41" spans="1:16" x14ac:dyDescent="0.15">
      <c r="A41" s="34"/>
      <c r="B41" s="51"/>
      <c r="C41" s="14" t="s">
        <v>17</v>
      </c>
      <c r="D41" s="15">
        <f t="shared" ref="D41:O41" si="37">D39+D40</f>
        <v>267</v>
      </c>
      <c r="E41" s="15">
        <f t="shared" si="37"/>
        <v>305</v>
      </c>
      <c r="F41" s="15">
        <f t="shared" si="37"/>
        <v>509</v>
      </c>
      <c r="G41" s="15">
        <f t="shared" si="37"/>
        <v>333</v>
      </c>
      <c r="H41" s="15">
        <f>H39+H40</f>
        <v>234</v>
      </c>
      <c r="I41" s="15">
        <f t="shared" si="37"/>
        <v>256</v>
      </c>
      <c r="J41" s="15">
        <f t="shared" si="37"/>
        <v>265</v>
      </c>
      <c r="K41" s="15">
        <f t="shared" si="37"/>
        <v>264</v>
      </c>
      <c r="L41" s="15">
        <f t="shared" si="37"/>
        <v>0</v>
      </c>
      <c r="M41" s="15">
        <f t="shared" si="37"/>
        <v>0</v>
      </c>
      <c r="N41" s="15">
        <f t="shared" si="37"/>
        <v>0</v>
      </c>
      <c r="O41" s="49">
        <f t="shared" si="37"/>
        <v>0</v>
      </c>
      <c r="P41" s="50">
        <f>P39+P40</f>
        <v>2433</v>
      </c>
    </row>
    <row r="42" spans="1:16" x14ac:dyDescent="0.15">
      <c r="A42" s="34"/>
      <c r="B42" s="43"/>
      <c r="C42" s="18" t="s">
        <v>14</v>
      </c>
      <c r="D42" s="19">
        <v>129</v>
      </c>
      <c r="E42" s="19">
        <v>144</v>
      </c>
      <c r="F42" s="71">
        <v>355</v>
      </c>
      <c r="G42" s="19">
        <v>194</v>
      </c>
      <c r="H42" s="19">
        <v>141</v>
      </c>
      <c r="I42" s="19">
        <v>135</v>
      </c>
      <c r="J42" s="19">
        <v>131</v>
      </c>
      <c r="K42" s="19">
        <v>138</v>
      </c>
      <c r="L42" s="19"/>
      <c r="M42" s="66"/>
      <c r="N42" s="19"/>
      <c r="O42" s="44"/>
      <c r="P42" s="45">
        <f>SUM(D42:O42)</f>
        <v>1367</v>
      </c>
    </row>
    <row r="43" spans="1:16" x14ac:dyDescent="0.15">
      <c r="A43" s="34"/>
      <c r="B43" s="7" t="s">
        <v>30</v>
      </c>
      <c r="C43" s="10" t="s">
        <v>16</v>
      </c>
      <c r="D43" s="11">
        <v>85</v>
      </c>
      <c r="E43" s="11">
        <v>114</v>
      </c>
      <c r="F43" s="69">
        <v>298</v>
      </c>
      <c r="G43" s="11">
        <v>141</v>
      </c>
      <c r="H43" s="11">
        <v>81</v>
      </c>
      <c r="I43" s="11">
        <v>95</v>
      </c>
      <c r="J43" s="11">
        <v>96</v>
      </c>
      <c r="K43" s="11">
        <v>91</v>
      </c>
      <c r="L43" s="11"/>
      <c r="M43" s="65"/>
      <c r="N43" s="11"/>
      <c r="O43" s="46"/>
      <c r="P43" s="47">
        <f>SUM(D43:O43)</f>
        <v>1001</v>
      </c>
    </row>
    <row r="44" spans="1:16" ht="12" thickBot="1" x14ac:dyDescent="0.2">
      <c r="A44" s="58"/>
      <c r="B44" s="59"/>
      <c r="C44" s="60" t="s">
        <v>17</v>
      </c>
      <c r="D44" s="61">
        <f t="shared" ref="D44:O44" si="38">D42+D43</f>
        <v>214</v>
      </c>
      <c r="E44" s="61">
        <f t="shared" si="38"/>
        <v>258</v>
      </c>
      <c r="F44" s="92">
        <f>F42+F43</f>
        <v>653</v>
      </c>
      <c r="G44" s="61">
        <f t="shared" si="38"/>
        <v>335</v>
      </c>
      <c r="H44" s="61">
        <f>H42+H43</f>
        <v>222</v>
      </c>
      <c r="I44" s="61">
        <f t="shared" si="38"/>
        <v>230</v>
      </c>
      <c r="J44" s="61">
        <f t="shared" si="38"/>
        <v>227</v>
      </c>
      <c r="K44" s="61">
        <f t="shared" si="38"/>
        <v>229</v>
      </c>
      <c r="L44" s="61">
        <f t="shared" si="38"/>
        <v>0</v>
      </c>
      <c r="M44" s="61">
        <f t="shared" si="38"/>
        <v>0</v>
      </c>
      <c r="N44" s="61">
        <f t="shared" si="38"/>
        <v>0</v>
      </c>
      <c r="O44" s="62">
        <f t="shared" si="38"/>
        <v>0</v>
      </c>
      <c r="P44" s="63">
        <f>P42+P43</f>
        <v>2368</v>
      </c>
    </row>
  </sheetData>
  <mergeCells count="5">
    <mergeCell ref="A1:O1"/>
    <mergeCell ref="C2:E2"/>
    <mergeCell ref="A3:C3"/>
    <mergeCell ref="A4:C4"/>
    <mergeCell ref="A5:A22"/>
  </mergeCells>
  <phoneticPr fontId="2"/>
  <pageMargins left="0.78740157480314965" right="0.78740157480314965" top="0.78740157480314965" bottom="0.59055118110236227" header="0.51181102362204722" footer="0.51181102362204722"/>
  <pageSetup paperSize="9" orientation="landscape" r:id="rId1"/>
  <headerFooter alignWithMargins="0"/>
  <ignoredErrors>
    <ignoredError sqref="D7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2026年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nabeyama-y</dc:creator>
  <cp:lastModifiedBy>anashige-y</cp:lastModifiedBy>
  <cp:lastPrinted>2026-09-01T03:03:07Z</cp:lastPrinted>
  <dcterms:created xsi:type="dcterms:W3CDTF">2009-12-01T00:31:37Z</dcterms:created>
  <dcterms:modified xsi:type="dcterms:W3CDTF">2026-09-01T03:03:09Z</dcterms:modified>
</cp:coreProperties>
</file>