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Mnas11\財政課\財政係\照会文書\★随時更新分\県関係照会\R07年度\20260401　令和６年度財政状況資料集について（確認依頼0402〆）\"/>
    </mc:Choice>
  </mc:AlternateContent>
  <xr:revisionPtr revIDLastSave="0" documentId="13_ncr:1_{4A616F20-F9CD-41A6-9FB1-69DE494D5334}"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E35" i="10"/>
  <c r="C35" i="10"/>
  <c r="BW34" i="10"/>
  <c r="U34" i="10"/>
  <c r="C34" i="10"/>
  <c r="BW37" i="10" l="1"/>
  <c r="BW38" i="10" s="1"/>
  <c r="BW39" i="10" s="1"/>
  <c r="BW40" i="10" s="1"/>
  <c r="BW41" i="10" s="1"/>
  <c r="BW42" i="10" s="1"/>
  <c r="U35" i="10"/>
  <c r="U36" i="10" s="1"/>
  <c r="U37"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AM35" i="10"/>
  <c r="BE34" i="10"/>
</calcChain>
</file>

<file path=xl/sharedStrings.xml><?xml version="1.0" encoding="utf-8"?>
<sst xmlns="http://schemas.openxmlformats.org/spreadsheetml/2006/main" count="1099" uniqueCount="571">
  <si>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</si>
  <si>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</si>
  <si>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</si>
  <si>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</si>
  <si>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</si>
  <si>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</si>
  <si>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</si>
  <si>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</si>
  <si>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</si>
  <si>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</si>
  <si>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</si>
  <si>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</si>
  <si>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</si>
  <si>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</si>
  <si>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</si>
  <si>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</si>
  <si>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</si>
  <si>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</si>
  <si>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</si>
  <si>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</si>
  <si>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</si>
  <si>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</si>
  <si>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</si>
  <si>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</si>
  <si>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</si>
  <si>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</si>
  <si>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</si>
  <si>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</si>
  <si>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</si>
  <si>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</si>
  <si>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</si>
  <si>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</si>
  <si>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</si>
  <si>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</si>
  <si>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</si>
  <si>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</si>
  <si>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</si>
  <si>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</si>
  <si>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</si>
  <si>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</si>
  <si>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</si>
  <si>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</si>
  <si>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</si>
  <si>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</si>
  <si>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</si>
  <si>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</si>
  <si>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</si>
  <si>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</si>
  <si>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</si>
  <si>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</si>
  <si>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</si>
  <si>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</si>
  <si>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</si>
  <si>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</si>
  <si>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</si>
  <si>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</si>
  <si>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</si>
  <si>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</si>
  <si>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</si>
  <si>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</si>
  <si>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</si>
  <si>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</si>
  <si>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</si>
  <si>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</si>
  <si>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</si>
  <si>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</si>
  <si>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</si>
  <si>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</si>
  <si>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</si>
  <si>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</si>
  <si>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</si>
  <si>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</si>
  <si>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</si>
  <si>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</si>
  <si>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</si>
  <si>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</si>
  <si>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</si>
  <si>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</si>
  <si>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</si>
  <si>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</si>
  <si>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</si>
  <si>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</si>
  <si>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</si>
  <si>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</si>
  <si>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</si>
  <si>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</si>
  <si>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</si>
  <si>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</si>
  <si>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</si>
  <si>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</si>
  <si>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</si>
  <si>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</si>
  <si>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</si>
  <si>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</si>
  <si>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行橋市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</si>
  <si>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</si>
  <si>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</si>
  <si>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</si>
  <si>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</si>
  <si>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</si>
  <si>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</si>
  <si>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</si>
  <si>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</si>
  <si>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</si>
  <si>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</si>
  <si>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</si>
  <si>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</si>
  <si>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</si>
  <si>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</si>
  <si>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</si>
  <si>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</si>
  <si>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</si>
  <si>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</si>
  <si>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</si>
  <si>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</si>
  <si>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</si>
  <si>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</si>
  <si>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</si>
  <si>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</si>
  <si>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</si>
  <si>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</si>
  <si>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</si>
  <si>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</si>
  <si>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</si>
  <si>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</si>
  <si>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</si>
  <si>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</si>
  <si>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</si>
  <si>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</si>
  <si>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</si>
  <si>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</si>
  <si>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</si>
  <si>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</si>
  <si>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</si>
  <si>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</si>
  <si>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</si>
  <si>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</si>
  <si>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</si>
  <si>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</si>
  <si>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</si>
  <si>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</si>
  <si>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</si>
  <si>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</si>
  <si>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</si>
  <si>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</si>
  <si>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</si>
  <si>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</si>
  <si>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</si>
  <si>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</si>
  <si>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</si>
  <si>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</si>
  <si>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</si>
  <si>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</si>
  <si>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</si>
  <si>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</si>
  <si>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</si>
  <si>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</si>
  <si>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</si>
  <si>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</si>
  <si>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</si>
  <si>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</si>
  <si>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</si>
  <si>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</si>
  <si>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</si>
  <si>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</si>
  <si>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</si>
  <si>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</si>
  <si>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</si>
  <si>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</si>
  <si>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</si>
  <si>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</si>
  <si>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</si>
  <si>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</si>
  <si>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</si>
  <si>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</si>
  <si>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</si>
  <si>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</si>
  <si>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</si>
  <si>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</si>
  <si>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</si>
  <si>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</si>
  <si>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</si>
  <si>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</si>
  <si>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</si>
  <si>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</si>
  <si>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</si>
  <si>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</si>
  <si>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</si>
  <si>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</si>
  <si>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</si>
  <si>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</si>
  <si>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</si>
  <si>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</si>
  <si>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</si>
  <si>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</si>
  <si>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</si>
  <si>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</si>
  <si>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</si>
  <si>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</si>
  <si>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</si>
  <si>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</si>
  <si>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</si>
  <si>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</si>
  <si>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福岡県行橋市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</si>
  <si>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</si>
  <si>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</si>
  <si>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</si>
  <si>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</si>
  <si>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</si>
  <si>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</si>
  <si>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</si>
  <si>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</si>
  <si>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</si>
  <si>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</si>
  <si>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</si>
  <si>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</si>
  <si>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</si>
  <si>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</si>
  <si>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</si>
  <si>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</si>
  <si>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</si>
  <si>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</si>
  <si>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</si>
  <si>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</si>
  <si>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</si>
  <si>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</si>
  <si>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</si>
  <si>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</si>
  <si>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</si>
  <si>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</si>
  <si>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</si>
  <si>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</si>
  <si>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</si>
  <si>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</si>
  <si>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</si>
  <si>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</si>
  <si>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</si>
  <si>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</si>
  <si>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</si>
  <si>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</si>
  <si>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</si>
  <si>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</si>
  <si>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</si>
  <si>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</si>
  <si>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</si>
  <si>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</si>
  <si>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</si>
  <si>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</si>
  <si>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</si>
  <si>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</si>
  <si>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</si>
  <si>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</si>
  <si>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</si>
  <si>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</si>
  <si>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</si>
  <si>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</si>
  <si>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</si>
  <si>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</si>
  <si>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</si>
  <si>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</si>
  <si>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</si>
  <si>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</si>
  <si>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</si>
  <si>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</si>
  <si>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</si>
  <si>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</si>
  <si>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</si>
  <si>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</si>
  <si>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</si>
  <si>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</si>
  <si>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</si>
  <si>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</si>
  <si>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</si>
  <si>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</si>
  <si>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</si>
  <si>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</si>
  <si>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</si>
  <si>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</si>
  <si>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</si>
  <si>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</si>
  <si>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</si>
  <si>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</si>
  <si>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</si>
  <si>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</si>
  <si>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</si>
  <si>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</si>
  <si>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</si>
  <si>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</si>
  <si>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</si>
  <si>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</si>
  <si>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</si>
  <si>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</si>
  <si>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</si>
  <si>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</si>
  <si>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</si>
  <si>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</si>
  <si>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</si>
  <si>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</si>
  <si>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</si>
  <si>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</si>
  <si>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</si>
  <si>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</si>
  <si>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</si>
  <si>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</si>
  <si>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</si>
  <si>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</si>
  <si>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</si>
  <si>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</si>
  <si>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</si>
  <si>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</si>
  <si>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</si>
  <si>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</si>
  <si>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</si>
  <si>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</si>
  <si>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</si>
  <si>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</si>
  <si>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</si>
  <si>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</si>
  <si>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</si>
  <si>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</si>
  <si>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</si>
  <si>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</si>
  <si>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</si>
  <si>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</si>
  <si>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</si>
  <si>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</si>
  <si>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</si>
  <si>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</si>
  <si>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</si>
  <si>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</si>
  <si>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</si>
  <si>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</si>
  <si>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</si>
  <si>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</si>
  <si>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</si>
  <si>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</si>
  <si>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</si>
  <si>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</si>
  <si>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</si>
  <si>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</si>
  <si>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</si>
  <si>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</si>
  <si>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</si>
  <si>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</si>
  <si>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</si>
  <si>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</si>
  <si>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</si>
  <si>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</si>
  <si>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</si>
  <si>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</si>
  <si>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</si>
  <si>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</si>
  <si>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</si>
  <si>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</si>
  <si>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福岡県行橋市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</si>
  <si>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</si>
  <si>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</si>
  <si>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</si>
  <si>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</si>
  <si>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</si>
  <si>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</si>
  <si>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</si>
  <si>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</si>
  <si>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</si>
  <si>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</si>
  <si>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</si>
  <si>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</si>
  <si>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</si>
  <si>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</si>
  <si>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</si>
  <si>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</si>
  <si>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</si>
  <si>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</si>
  <si>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</si>
  <si>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</si>
  <si>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</si>
  <si>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</si>
  <si>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</si>
  <si>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</si>
  <si>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</si>
  <si>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</si>
  <si>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</si>
  <si>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</si>
  <si>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</si>
  <si>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</si>
  <si>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</si>
  <si>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</si>
  <si>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</si>
  <si>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</si>
  <si>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介護認定特別会計</t>
    <phoneticPr fontId="5"/>
  </si>
  <si>
    <t>介護保険（保険事業勘定）会計</t>
    <phoneticPr fontId="5"/>
  </si>
  <si>
    <t>後期高齢者医療特別会計</t>
    <phoneticPr fontId="5"/>
  </si>
  <si>
    <t>水道事業会計</t>
    <phoneticPr fontId="5"/>
  </si>
  <si>
    <t>法適用企業</t>
    <phoneticPr fontId="5"/>
  </si>
  <si>
    <t>下水道事業会計</t>
    <phoneticPr fontId="5"/>
  </si>
  <si>
    <t>地方卸売市場会計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</si>
  <si>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</si>
  <si>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</si>
  <si>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</si>
  <si>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</si>
  <si>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</si>
  <si>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</si>
  <si>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</si>
  <si>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</si>
  <si>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</si>
  <si>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</si>
  <si>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</si>
  <si>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</si>
  <si>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</si>
  <si>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</si>
  <si>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</si>
  <si>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</si>
  <si>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</si>
  <si>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</si>
  <si>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</si>
  <si>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</si>
  <si>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</si>
  <si>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</si>
  <si>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</si>
  <si>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</si>
  <si>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</si>
  <si>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</si>
  <si>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</si>
  <si>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</si>
  <si>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</si>
  <si>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</si>
  <si>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</si>
  <si>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</si>
  <si>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</si>
  <si>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</si>
  <si>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</si>
  <si>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</si>
  <si>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</si>
  <si>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</si>
  <si>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</si>
  <si>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</si>
  <si>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</si>
  <si>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</si>
  <si>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</si>
  <si>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</si>
  <si>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</si>
  <si>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</si>
  <si>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</si>
  <si>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</si>
  <si>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</si>
  <si>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</si>
  <si>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</si>
  <si>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</si>
  <si>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</si>
  <si>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</si>
  <si>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</si>
  <si>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</si>
  <si>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</si>
  <si>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</si>
  <si>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</si>
  <si>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</si>
  <si>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</si>
  <si>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</si>
  <si>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</si>
  <si>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</si>
  <si>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</si>
  <si>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</si>
  <si>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</si>
  <si>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</si>
  <si>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</si>
  <si>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</si>
  <si>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</si>
  <si>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</si>
  <si>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</si>
  <si>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</si>
  <si>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</si>
  <si>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</si>
  <si>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</si>
  <si>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</si>
  <si>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</si>
  <si>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</si>
  <si>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</si>
  <si>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</si>
  <si>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</si>
  <si>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</si>
  <si>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</si>
  <si>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</si>
  <si>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</si>
  <si>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</si>
  <si>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</si>
  <si>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</si>
  <si>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</si>
  <si>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</si>
  <si>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</si>
  <si>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</si>
  <si>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</si>
  <si>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</si>
  <si>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</si>
  <si>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</si>
  <si>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</si>
  <si>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</si>
  <si>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</si>
  <si>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</si>
  <si>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</si>
  <si>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</si>
  <si>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</si>
  <si>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</si>
  <si>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</si>
  <si>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</si>
  <si>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</si>
  <si>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</si>
  <si>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</si>
  <si>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</si>
  <si>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</si>
  <si>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</si>
  <si>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</si>
  <si>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</si>
  <si>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</si>
  <si>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</si>
  <si>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</si>
  <si>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</si>
  <si>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</si>
  <si>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</si>
  <si>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</si>
  <si>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</si>
  <si>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</si>
  <si>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</si>
  <si>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</si>
  <si>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</si>
  <si>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</si>
  <si>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</si>
  <si>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</si>
  <si>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</si>
  <si>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</si>
  <si>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</si>
  <si>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</si>
  <si>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</si>
  <si>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0.29</t>
  </si>
  <si>
    <t>国民健康保険特別会計</t>
  </si>
  <si>
    <t>▲ 2.78</t>
  </si>
  <si>
    <t>▲ 1.56</t>
  </si>
  <si>
    <t>▲ 0.98</t>
  </si>
  <si>
    <t>▲ 1.09</t>
  </si>
  <si>
    <t>▲ 0.53</t>
  </si>
  <si>
    <t>水道事業会計</t>
  </si>
  <si>
    <t>一般会計</t>
  </si>
  <si>
    <t>下水道事業会計</t>
  </si>
  <si>
    <t>介護保険（保険事業勘定）会計</t>
  </si>
  <si>
    <t>後期高齢者医療特別会計</t>
  </si>
  <si>
    <t>地方卸売市場会計</t>
  </si>
  <si>
    <t>介護認定特別会計</t>
  </si>
  <si>
    <t>その他会計（赤字）</t>
  </si>
  <si>
    <t>その他会計（黒字）</t>
  </si>
  <si>
    <t>R02</t>
    <phoneticPr fontId="5"/>
  </si>
  <si>
    <t>R03</t>
    <phoneticPr fontId="5"/>
  </si>
  <si>
    <t>R04</t>
    <phoneticPr fontId="5"/>
  </si>
  <si>
    <t>R05</t>
    <phoneticPr fontId="5"/>
  </si>
  <si>
    <t>R06</t>
    <phoneticPr fontId="5"/>
  </si>
  <si>
    <t>-</t>
    <phoneticPr fontId="2"/>
  </si>
  <si>
    <t>京築地区水道企業団</t>
    <phoneticPr fontId="2"/>
  </si>
  <si>
    <t>-</t>
    <phoneticPr fontId="2"/>
  </si>
  <si>
    <t>行橋市文化振興公社</t>
    <rPh sb="0" eb="3">
      <t>ユクハシシ</t>
    </rPh>
    <rPh sb="3" eb="5">
      <t>ブンカ</t>
    </rPh>
    <rPh sb="5" eb="7">
      <t>シンコウ</t>
    </rPh>
    <rPh sb="7" eb="9">
      <t>コウシャ</t>
    </rPh>
    <phoneticPr fontId="2"/>
  </si>
  <si>
    <t>公共施設等整備保全基金</t>
    <phoneticPr fontId="5"/>
  </si>
  <si>
    <t>職員の退職手当基金</t>
    <phoneticPr fontId="5"/>
  </si>
  <si>
    <t>ふるさと納税基金</t>
    <phoneticPr fontId="5"/>
  </si>
  <si>
    <t>地域振興基金</t>
    <phoneticPr fontId="5"/>
  </si>
  <si>
    <t>社会福祉基金</t>
    <phoneticPr fontId="5"/>
  </si>
  <si>
    <t>福岡県市町村消防団員等公務災害補償組合</t>
  </si>
  <si>
    <t>中間市行橋市競艇組合</t>
  </si>
  <si>
    <t>行橋市・みやこ町清掃施設組合</t>
  </si>
  <si>
    <t>福岡県自治振興組合（一般会計）</t>
  </si>
  <si>
    <t>福岡県自治振興組合（公文書館事業特別会計）</t>
  </si>
  <si>
    <t>福岡県後期高齢者医療広域連合（一般会計）</t>
  </si>
  <si>
    <t>福岡県後期高齢者医療広域連合（後期高齢者医療特別会計）</t>
  </si>
  <si>
    <t>行橋京都メディカルセンター組合</t>
  </si>
  <si>
    <t>法適用企業</t>
    <rPh sb="0" eb="3">
      <t>ホウテキヨウ</t>
    </rPh>
    <rPh sb="3" eb="5">
      <t>キギョウ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</si>
</sst>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1D47-41C1-8757-D0C303FCAF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47984</c:v>
                </c:pt>
                <c:pt idx="1">
                  <c:v>41772</c:v>
                </c:pt>
                <c:pt idx="2">
                  <c:v>42876</c:v>
                </c:pt>
                <c:pt idx="3">
                  <c:v>40262</c:v>
                </c:pt>
                <c:pt idx="4">
                  <c:v>36279</c:v>
                </c:pt>
              </c:numCache>
            </c:numRef>
          </c:val>
          <c:smooth val="0"/>
          <c:extLst>
            <c:ext xmlns:c16="http://schemas.microsoft.com/office/drawing/2014/chart" uri="{C3380CC4-5D6E-409C-BE32-E72D297353CC}">
              <c16:uniqueId val="{00000001-1D47-41C1-8757-D0C303FCAF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4.09</c:v>
                </c:pt>
                <c:pt idx="1">
                  <c:v>3.63</c:v>
                </c:pt>
                <c:pt idx="2">
                  <c:v>5.69</c:v>
                </c:pt>
                <c:pt idx="3">
                  <c:v>5.1100000000000003</c:v>
                </c:pt>
                <c:pt idx="4">
                  <c:v>5.18</c:v>
                </c:pt>
              </c:numCache>
            </c:numRef>
          </c:val>
          <c:extLst>
            <c:ext xmlns:c16="http://schemas.microsoft.com/office/drawing/2014/chart" uri="{C3380CC4-5D6E-409C-BE32-E72D297353CC}">
              <c16:uniqueId val="{00000000-4771-439C-8002-E042231885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33.35</c:v>
                </c:pt>
                <c:pt idx="1">
                  <c:v>40.090000000000003</c:v>
                </c:pt>
                <c:pt idx="2">
                  <c:v>42.87</c:v>
                </c:pt>
                <c:pt idx="3">
                  <c:v>44.51</c:v>
                </c:pt>
                <c:pt idx="4">
                  <c:v>45.98</c:v>
                </c:pt>
              </c:numCache>
            </c:numRef>
          </c:val>
          <c:extLst>
            <c:ext xmlns:c16="http://schemas.microsoft.com/office/drawing/2014/chart" uri="{C3380CC4-5D6E-409C-BE32-E72D297353CC}">
              <c16:uniqueId val="{00000001-4771-439C-8002-E042231885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6.11</c:v>
                </c:pt>
                <c:pt idx="1">
                  <c:v>6.67</c:v>
                </c:pt>
                <c:pt idx="2">
                  <c:v>2.09</c:v>
                </c:pt>
                <c:pt idx="3">
                  <c:v>-0.28999999999999998</c:v>
                </c:pt>
                <c:pt idx="4">
                  <c:v>0.37</c:v>
                </c:pt>
              </c:numCache>
            </c:numRef>
          </c:val>
          <c:smooth val="0"/>
          <c:extLst>
            <c:ext xmlns:c16="http://schemas.microsoft.com/office/drawing/2014/chart" uri="{C3380CC4-5D6E-409C-BE32-E72D297353CC}">
              <c16:uniqueId val="{00000002-4771-439C-8002-E042231885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3.04</c:v>
                </c:pt>
                <c:pt idx="2">
                  <c:v>#N/A</c:v>
                </c:pt>
                <c:pt idx="3">
                  <c:v>0.5</c:v>
                </c:pt>
                <c:pt idx="4">
                  <c:v>#N/A</c:v>
                </c:pt>
                <c:pt idx="5">
                  <c:v>4.05</c:v>
                </c:pt>
                <c:pt idx="6">
                  <c:v>#N/A</c:v>
                </c:pt>
                <c:pt idx="7">
                  <c:v>4.22</c:v>
                </c:pt>
                <c:pt idx="8">
                  <c:v>0</c:v>
                </c:pt>
                <c:pt idx="9">
                  <c:v>0</c:v>
                </c:pt>
              </c:numCache>
            </c:numRef>
          </c:val>
          <c:extLst>
            <c:ext xmlns:c16="http://schemas.microsoft.com/office/drawing/2014/chart" uri="{C3380CC4-5D6E-409C-BE32-E72D297353CC}">
              <c16:uniqueId val="{00000000-1D5E-437C-BDB8-2A29C21463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5E-437C-BDB8-2A29C21463DD}"/>
            </c:ext>
          </c:extLst>
        </c:ser>
        <c:ser>
          <c:idx val="2"/>
          <c:order val="2"/>
          <c:tx>
            <c:strRef>
              <c:f>データシート!$A$29</c:f>
              <c:strCache>
                <c:ptCount val="1"/>
                <c:pt idx="0">
                  <c:v>介護認定特別会計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2-1D5E-437C-BDB8-2A29C21463DD}"/>
            </c:ext>
          </c:extLst>
        </c:ser>
        <c:ser>
          <c:idx val="3"/>
          <c:order val="3"/>
          <c:tx>
            <c:strRef>
              <c:f>データシート!$A$30</c:f>
              <c:strCache>
                <c:ptCount val="1"/>
                <c:pt idx="0">
                  <c:v>地方卸売市場会計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1D5E-437C-BDB8-2A29C21463D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0.02</c:v>
                </c:pt>
                <c:pt idx="6">
                  <c:v>#N/A</c:v>
                </c:pt>
                <c:pt idx="7">
                  <c:v>0.06</c:v>
                </c:pt>
                <c:pt idx="8">
                  <c:v>#N/A</c:v>
                </c:pt>
                <c:pt idx="9">
                  <c:v>7.0000000000000007E-2</c:v>
                </c:pt>
              </c:numCache>
            </c:numRef>
          </c:val>
          <c:extLst>
            <c:ext xmlns:c16="http://schemas.microsoft.com/office/drawing/2014/chart" uri="{C3380CC4-5D6E-409C-BE32-E72D297353CC}">
              <c16:uniqueId val="{00000004-1D5E-437C-BDB8-2A29C21463DD}"/>
            </c:ext>
          </c:extLst>
        </c:ser>
        <c:ser>
          <c:idx val="5"/>
          <c:order val="5"/>
          <c:tx>
            <c:strRef>
              <c:f>データシート!$A$32</c:f>
              <c:strCache>
                <c:ptCount val="1"/>
                <c:pt idx="0">
                  <c:v>介護保険（保険事業勘定）会計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1.76</c:v>
                </c:pt>
                <c:pt idx="2">
                  <c:v>#N/A</c:v>
                </c:pt>
                <c:pt idx="3">
                  <c:v>3.15</c:v>
                </c:pt>
                <c:pt idx="4">
                  <c:v>#N/A</c:v>
                </c:pt>
                <c:pt idx="5">
                  <c:v>2.91</c:v>
                </c:pt>
                <c:pt idx="6">
                  <c:v>#N/A</c:v>
                </c:pt>
                <c:pt idx="7">
                  <c:v>2.25</c:v>
                </c:pt>
                <c:pt idx="8">
                  <c:v>#N/A</c:v>
                </c:pt>
                <c:pt idx="9">
                  <c:v>1.51</c:v>
                </c:pt>
              </c:numCache>
            </c:numRef>
          </c:val>
          <c:extLst>
            <c:ext xmlns:c16="http://schemas.microsoft.com/office/drawing/2014/chart" uri="{C3380CC4-5D6E-409C-BE32-E72D297353CC}">
              <c16:uniqueId val="{00000005-1D5E-437C-BDB8-2A29C21463D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4.78</c:v>
                </c:pt>
              </c:numCache>
            </c:numRef>
          </c:val>
          <c:extLst>
            <c:ext xmlns:c16="http://schemas.microsoft.com/office/drawing/2014/chart" uri="{C3380CC4-5D6E-409C-BE32-E72D297353CC}">
              <c16:uniqueId val="{00000006-1D5E-437C-BDB8-2A29C21463D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4.09</c:v>
                </c:pt>
                <c:pt idx="2">
                  <c:v>#N/A</c:v>
                </c:pt>
                <c:pt idx="3">
                  <c:v>3.63</c:v>
                </c:pt>
                <c:pt idx="4">
                  <c:v>#N/A</c:v>
                </c:pt>
                <c:pt idx="5">
                  <c:v>5.69</c:v>
                </c:pt>
                <c:pt idx="6">
                  <c:v>#N/A</c:v>
                </c:pt>
                <c:pt idx="7">
                  <c:v>5.0999999999999996</c:v>
                </c:pt>
                <c:pt idx="8">
                  <c:v>#N/A</c:v>
                </c:pt>
                <c:pt idx="9">
                  <c:v>5.18</c:v>
                </c:pt>
              </c:numCache>
            </c:numRef>
          </c:val>
          <c:extLst>
            <c:ext xmlns:c16="http://schemas.microsoft.com/office/drawing/2014/chart" uri="{C3380CC4-5D6E-409C-BE32-E72D297353CC}">
              <c16:uniqueId val="{00000007-1D5E-437C-BDB8-2A29C21463D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23.09</c:v>
                </c:pt>
                <c:pt idx="2">
                  <c:v>#N/A</c:v>
                </c:pt>
                <c:pt idx="3">
                  <c:v>23.11</c:v>
                </c:pt>
                <c:pt idx="4">
                  <c:v>#N/A</c:v>
                </c:pt>
                <c:pt idx="5">
                  <c:v>24.14</c:v>
                </c:pt>
                <c:pt idx="6">
                  <c:v>#N/A</c:v>
                </c:pt>
                <c:pt idx="7">
                  <c:v>25.39</c:v>
                </c:pt>
                <c:pt idx="8">
                  <c:v>#N/A</c:v>
                </c:pt>
                <c:pt idx="9">
                  <c:v>26.94</c:v>
                </c:pt>
              </c:numCache>
            </c:numRef>
          </c:val>
          <c:extLst>
            <c:ext xmlns:c16="http://schemas.microsoft.com/office/drawing/2014/chart" uri="{C3380CC4-5D6E-409C-BE32-E72D297353CC}">
              <c16:uniqueId val="{00000008-1D5E-437C-BDB8-2A29C21463DD}"/>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2.78</c:v>
                </c:pt>
                <c:pt idx="1">
                  <c:v>#N/A</c:v>
                </c:pt>
                <c:pt idx="2">
                  <c:v>1.56</c:v>
                </c:pt>
                <c:pt idx="3">
                  <c:v>#N/A</c:v>
                </c:pt>
                <c:pt idx="4">
                  <c:v>0.98</c:v>
                </c:pt>
                <c:pt idx="5">
                  <c:v>#N/A</c:v>
                </c:pt>
                <c:pt idx="6">
                  <c:v>1.0900000000000001</c:v>
                </c:pt>
                <c:pt idx="7">
                  <c:v>#N/A</c:v>
                </c:pt>
                <c:pt idx="8">
                  <c:v>0.53</c:v>
                </c:pt>
                <c:pt idx="9">
                  <c:v>#N/A</c:v>
                </c:pt>
              </c:numCache>
            </c:numRef>
          </c:val>
          <c:extLst>
            <c:ext xmlns:c16="http://schemas.microsoft.com/office/drawing/2014/chart" uri="{C3380CC4-5D6E-409C-BE32-E72D297353CC}">
              <c16:uniqueId val="{00000009-1D5E-437C-BDB8-2A29C21463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1424</c:v>
                </c:pt>
                <c:pt idx="5">
                  <c:v>1418</c:v>
                </c:pt>
                <c:pt idx="8">
                  <c:v>1411</c:v>
                </c:pt>
                <c:pt idx="11">
                  <c:v>1394</c:v>
                </c:pt>
                <c:pt idx="14">
                  <c:v>1357</c:v>
                </c:pt>
              </c:numCache>
            </c:numRef>
          </c:val>
          <c:extLst>
            <c:ext xmlns:c16="http://schemas.microsoft.com/office/drawing/2014/chart" uri="{C3380CC4-5D6E-409C-BE32-E72D297353CC}">
              <c16:uniqueId val="{00000000-ACEB-429F-B3EA-2C6FC8EEE4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EB-429F-B3EA-2C6FC8EEE4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ACEB-429F-B3EA-2C6FC8EEE4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3-ACEB-429F-B3EA-2C6FC8EEE4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417</c:v>
                </c:pt>
                <c:pt idx="3">
                  <c:v>407</c:v>
                </c:pt>
                <c:pt idx="6">
                  <c:v>376</c:v>
                </c:pt>
                <c:pt idx="9">
                  <c:v>357</c:v>
                </c:pt>
                <c:pt idx="12">
                  <c:v>370</c:v>
                </c:pt>
              </c:numCache>
            </c:numRef>
          </c:val>
          <c:extLst>
            <c:ext xmlns:c16="http://schemas.microsoft.com/office/drawing/2014/chart" uri="{C3380CC4-5D6E-409C-BE32-E72D297353CC}">
              <c16:uniqueId val="{00000004-ACEB-429F-B3EA-2C6FC8EEE4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EB-429F-B3EA-2C6FC8EEE4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EB-429F-B3EA-2C6FC8EEE4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1855</c:v>
                </c:pt>
                <c:pt idx="3">
                  <c:v>1934</c:v>
                </c:pt>
                <c:pt idx="6">
                  <c:v>2027</c:v>
                </c:pt>
                <c:pt idx="9">
                  <c:v>2071</c:v>
                </c:pt>
                <c:pt idx="12">
                  <c:v>2043</c:v>
                </c:pt>
              </c:numCache>
            </c:numRef>
          </c:val>
          <c:extLst>
            <c:ext xmlns:c16="http://schemas.microsoft.com/office/drawing/2014/chart" uri="{C3380CC4-5D6E-409C-BE32-E72D297353CC}">
              <c16:uniqueId val="{00000007-ACEB-429F-B3EA-2C6FC8EEE4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854</c:v>
                </c:pt>
                <c:pt idx="2">
                  <c:v>#N/A</c:v>
                </c:pt>
                <c:pt idx="3">
                  <c:v>#N/A</c:v>
                </c:pt>
                <c:pt idx="4">
                  <c:v>924</c:v>
                </c:pt>
                <c:pt idx="5">
                  <c:v>#N/A</c:v>
                </c:pt>
                <c:pt idx="6">
                  <c:v>#N/A</c:v>
                </c:pt>
                <c:pt idx="7">
                  <c:v>993</c:v>
                </c:pt>
                <c:pt idx="8">
                  <c:v>#N/A</c:v>
                </c:pt>
                <c:pt idx="9">
                  <c:v>#N/A</c:v>
                </c:pt>
                <c:pt idx="10">
                  <c:v>1035</c:v>
                </c:pt>
                <c:pt idx="11">
                  <c:v>#N/A</c:v>
                </c:pt>
                <c:pt idx="12">
                  <c:v>#N/A</c:v>
                </c:pt>
                <c:pt idx="13">
                  <c:v>1057</c:v>
                </c:pt>
                <c:pt idx="14">
                  <c:v>#N/A</c:v>
                </c:pt>
              </c:numCache>
            </c:numRef>
          </c:val>
          <c:smooth val="0"/>
          <c:extLst>
            <c:ext xmlns:c16="http://schemas.microsoft.com/office/drawing/2014/chart" uri="{C3380CC4-5D6E-409C-BE32-E72D297353CC}">
              <c16:uniqueId val="{00000008-ACEB-429F-B3EA-2C6FC8EEE4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17470</c:v>
                </c:pt>
                <c:pt idx="5">
                  <c:v>17362</c:v>
                </c:pt>
                <c:pt idx="8">
                  <c:v>16724</c:v>
                </c:pt>
                <c:pt idx="11">
                  <c:v>15996</c:v>
                </c:pt>
                <c:pt idx="14">
                  <c:v>15203</c:v>
                </c:pt>
              </c:numCache>
            </c:numRef>
          </c:val>
          <c:extLst>
            <c:ext xmlns:c16="http://schemas.microsoft.com/office/drawing/2014/chart" uri="{C3380CC4-5D6E-409C-BE32-E72D297353CC}">
              <c16:uniqueId val="{00000000-9737-4BE2-9ABC-BEBC511D55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1084</c:v>
                </c:pt>
                <c:pt idx="5">
                  <c:v>984</c:v>
                </c:pt>
                <c:pt idx="8">
                  <c:v>850</c:v>
                </c:pt>
                <c:pt idx="11">
                  <c:v>708</c:v>
                </c:pt>
                <c:pt idx="14">
                  <c:v>597</c:v>
                </c:pt>
              </c:numCache>
            </c:numRef>
          </c:val>
          <c:extLst>
            <c:ext xmlns:c16="http://schemas.microsoft.com/office/drawing/2014/chart" uri="{C3380CC4-5D6E-409C-BE32-E72D297353CC}">
              <c16:uniqueId val="{00000001-9737-4BE2-9ABC-BEBC511D55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13932</c:v>
                </c:pt>
                <c:pt idx="5">
                  <c:v>15716</c:v>
                </c:pt>
                <c:pt idx="8">
                  <c:v>16846</c:v>
                </c:pt>
                <c:pt idx="11">
                  <c:v>17929</c:v>
                </c:pt>
                <c:pt idx="14">
                  <c:v>18828</c:v>
                </c:pt>
              </c:numCache>
            </c:numRef>
          </c:val>
          <c:extLst>
            <c:ext xmlns:c16="http://schemas.microsoft.com/office/drawing/2014/chart" uri="{C3380CC4-5D6E-409C-BE32-E72D297353CC}">
              <c16:uniqueId val="{00000002-9737-4BE2-9ABC-BEBC511D55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37-4BE2-9ABC-BEBC511D55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37-4BE2-9ABC-BEBC511D55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37-4BE2-9ABC-BEBC511D55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3103</c:v>
                </c:pt>
                <c:pt idx="3">
                  <c:v>3119</c:v>
                </c:pt>
                <c:pt idx="6">
                  <c:v>3167</c:v>
                </c:pt>
                <c:pt idx="9">
                  <c:v>3418</c:v>
                </c:pt>
                <c:pt idx="12">
                  <c:v>3553</c:v>
                </c:pt>
              </c:numCache>
            </c:numRef>
          </c:val>
          <c:extLst>
            <c:ext xmlns:c16="http://schemas.microsoft.com/office/drawing/2014/chart" uri="{C3380CC4-5D6E-409C-BE32-E72D297353CC}">
              <c16:uniqueId val="{00000006-9737-4BE2-9ABC-BEBC511D55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737-4BE2-9ABC-BEBC511D55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5250</c:v>
                </c:pt>
                <c:pt idx="3">
                  <c:v>5068</c:v>
                </c:pt>
                <c:pt idx="6">
                  <c:v>4862</c:v>
                </c:pt>
                <c:pt idx="9">
                  <c:v>4361</c:v>
                </c:pt>
                <c:pt idx="12">
                  <c:v>4088</c:v>
                </c:pt>
              </c:numCache>
            </c:numRef>
          </c:val>
          <c:extLst>
            <c:ext xmlns:c16="http://schemas.microsoft.com/office/drawing/2014/chart" uri="{C3380CC4-5D6E-409C-BE32-E72D297353CC}">
              <c16:uniqueId val="{00000008-9737-4BE2-9ABC-BEBC511D55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5</c:v>
                </c:pt>
                <c:pt idx="6">
                  <c:v>5</c:v>
                </c:pt>
                <c:pt idx="9">
                  <c:v>4</c:v>
                </c:pt>
                <c:pt idx="12">
                  <c:v>3</c:v>
                </c:pt>
              </c:numCache>
            </c:numRef>
          </c:val>
          <c:extLst>
            <c:ext xmlns:c16="http://schemas.microsoft.com/office/drawing/2014/chart" uri="{C3380CC4-5D6E-409C-BE32-E72D297353CC}">
              <c16:uniqueId val="{00000009-9737-4BE2-9ABC-BEBC511D55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21486</c:v>
                </c:pt>
                <c:pt idx="3">
                  <c:v>21750</c:v>
                </c:pt>
                <c:pt idx="6">
                  <c:v>20867</c:v>
                </c:pt>
                <c:pt idx="9">
                  <c:v>19812</c:v>
                </c:pt>
                <c:pt idx="12">
                  <c:v>18815</c:v>
                </c:pt>
              </c:numCache>
            </c:numRef>
          </c:val>
          <c:extLst>
            <c:ext xmlns:c16="http://schemas.microsoft.com/office/drawing/2014/chart" uri="{C3380CC4-5D6E-409C-BE32-E72D297353CC}">
              <c16:uniqueId val="{0000000A-9737-4BE2-9ABC-BEBC511D55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37-4BE2-9ABC-BEBC511D55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6415</c:v>
                </c:pt>
                <c:pt idx="1">
                  <c:v>6860</c:v>
                </c:pt>
                <c:pt idx="2">
                  <c:v>7278</c:v>
                </c:pt>
              </c:numCache>
            </c:numRef>
          </c:val>
          <c:extLst>
            <c:ext xmlns:c16="http://schemas.microsoft.com/office/drawing/2014/chart" uri="{C3380CC4-5D6E-409C-BE32-E72D297353CC}">
              <c16:uniqueId val="{00000000-F0B1-4820-8BA0-D9A815279D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670</c:v>
                </c:pt>
                <c:pt idx="1">
                  <c:v>730</c:v>
                </c:pt>
                <c:pt idx="2">
                  <c:v>777</c:v>
                </c:pt>
              </c:numCache>
            </c:numRef>
          </c:val>
          <c:extLst>
            <c:ext xmlns:c16="http://schemas.microsoft.com/office/drawing/2014/chart" uri="{C3380CC4-5D6E-409C-BE32-E72D297353CC}">
              <c16:uniqueId val="{00000001-F0B1-4820-8BA0-D9A815279D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9148</c:v>
                </c:pt>
                <c:pt idx="1">
                  <c:v>9579</c:v>
                </c:pt>
                <c:pt idx="2">
                  <c:v>9896</c:v>
                </c:pt>
              </c:numCache>
            </c:numRef>
          </c:val>
          <c:extLst>
            <c:ext xmlns:c16="http://schemas.microsoft.com/office/drawing/2014/chart" uri="{C3380CC4-5D6E-409C-BE32-E72D297353CC}">
              <c16:uniqueId val="{00000002-F0B1-4820-8BA0-D9A815279D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実質公債費率は、事業を精査し必要以上の起債を行わないように努めているため、令和６年度は元利償還金が</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百万円減少している。今後も必要性の高い事業を精査し、地方債の発行管理を行うことにより、現在の水準を維持するよう努める。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近年は、将来負担額に対し充当可能財源等が上回る状態が継続している。しかしながら中長期的には、社会保障経費や老朽化施設の維持・更新にかかる経費の増加により、基金総額は減少する見込みである。したがって、実施する事業については必要性を十分に検証し、限られた財源の中で配分と経費支出の効率化を徹底することで、今後も現在の水準を維持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福岡県行橋市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財政調整基金に新規積立額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百万円を積立てたこと、公共施設等整備保全基金に新規積立額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782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社会保障経費や老朽化施設の維持・更新に係る経費の増加により、中長期的には基金残高は減少する見込みである。今後も実施する事業については必要性を十分に検証しながら、適切な基金管理に努める。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・公共施設等整備保全基金：公共施設、学校教育及び社会教育のための施設その他の公共又は公益を目的として市が設置する施設の整備及び保全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・職員の退職手当基金：退職手当の支給に要する経費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・ふるさと納税基金：ふるさと納税制度を活用して行橋市を応援するために寄せられた寄附金をそれぞれの寄附者の思いを実現するための事業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百万円を積立てたが、市の各種事業に充てるため、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・公共施設等整備保全基金：令和７年度は取崩し額はなく、新規積立額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百万円を積立てすることにより、増額となる見込みである。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・ふるさと納税基金：令和７年度に新規積立額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百万円をを積立てるが、市の各種事業に充当するため、取崩し額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百万円を取崩すことにより減少となる見込みである。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百万円、決算剰余金を含む新規積立額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百万円を積立てた一方、取崩し額が無かったことにより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令和７年度には一般会計への繰入により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百万円取崩し、令和８年度には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百万円取り崩される見込みであり、今後も適切な基金管理に努める。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百万円を積立てた一方、一般会計への操出としての取崩は臨時財政対策債の償還額の一定割合である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百万円と少なかったことにより残高が増加した。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地方債償還のピークを迎えたら大きな取崩しを行う可能性はあるが、当面は大口定期運用利子及び地方交付税で措置される経費を積立て、臨時財政対策債償還費のため取崩しを行う見込みである。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72,254
71,177
70.07
33,467,645
32,534,619
820,243
15,830,612
18,814,740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財政力指数は、類似団体の平均より</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ポイント下回り、県下の平均を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ポイント上回る結果となっている。当該指数は近年やや横ばいに推移している。今後も企業誘致の積極的な推進や</a:t>
          </a:r>
          <a:r>
            <a:rPr kumimoji="1" lang="en-US" altLang="ja-JP" sz="1300">
              <a:latin typeface="ＭＳ Ｐゴシック" panose="020B0600070205080204" pitchFamily="50" charset="-128"/>
              <a:ea typeface="ＭＳ Ｐゴシック" panose="020B0600070205080204" pitchFamily="50" charset="-128"/>
            </a:rPr>
            <a:t>SNS</a:t>
          </a:r>
          <a:r>
            <a:rPr kumimoji="1" lang="ja-JP" altLang="en-US" sz="1300">
              <a:latin typeface="ＭＳ Ｐゴシック" panose="020B0600070205080204" pitchFamily="50" charset="-128"/>
              <a:ea typeface="ＭＳ Ｐゴシック" panose="020B0600070205080204" pitchFamily="50" charset="-128"/>
            </a:rPr>
            <a:t>等を駆使した市の広報活動による活性化とともに、市税の課税対象の的確な把握と徴収体制の強化から、市税収入の確保及び徴収率の向上に努める。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119239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経常収支比率は、前年度比で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ポイント下回り、県下の平均を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前年度からの主な増加要因としては、物件費、人件費の増等によるものである。今後も事業についての徹底的な見直しや優先順位を精査し、優先度の低い事業について計画的な縮小・廃止を進め、経常経費の削減を図るとともに自主財源の確保に一層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134938</xdr:rowOff>
    </xdr:from>
    <xdr:to>
      <xdr:col>23</xdr:col>
      <xdr:colOff>133350</xdr:colOff>
      <xdr:row>63</xdr:row>
      <xdr:rowOff>138430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64838"/>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63</xdr:row>
      <xdr:rowOff>138430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64838"/>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138430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2261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64</xdr:row>
      <xdr:rowOff>57468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22610"/>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6668</xdr:rowOff>
    </xdr:from>
    <xdr:to>
      <xdr:col>7</xdr:col>
      <xdr:colOff>31750</xdr:colOff>
      <xdr:row>64</xdr:row>
      <xdr:rowOff>108268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93045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については、前年度より増加しているが、県下平均及び類似団体平均よりも数値は低く、適正度は良好な状態となっている。今後も、職員の適正化等による人件費の管理及び予算の枠配分方式等による物件費の抑制を引き続き行い、健全な数値の維持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115715</xdr:rowOff>
    </xdr:from>
    <xdr:to>
      <xdr:col>23</xdr:col>
      <xdr:colOff>133350</xdr:colOff>
      <xdr:row>82</xdr:row>
      <xdr:rowOff>5476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3165"/>
          <a:ext cx="838200" cy="6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89027</xdr:rowOff>
    </xdr:from>
    <xdr:to>
      <xdr:col>19</xdr:col>
      <xdr:colOff>133350</xdr:colOff>
      <xdr:row>81</xdr:row>
      <xdr:rowOff>115715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76477"/>
          <a:ext cx="889000" cy="2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89027</xdr:rowOff>
    </xdr:from>
    <xdr:to>
      <xdr:col>15</xdr:col>
      <xdr:colOff>82550</xdr:colOff>
      <xdr:row>81</xdr:row>
      <xdr:rowOff>103891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976477"/>
          <a:ext cx="8890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11168</xdr:rowOff>
    </xdr:from>
    <xdr:to>
      <xdr:col>11</xdr:col>
      <xdr:colOff>31750</xdr:colOff>
      <xdr:row>81</xdr:row>
      <xdr:rowOff>103891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98618"/>
          <a:ext cx="889000" cy="9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126126</xdr:rowOff>
    </xdr:from>
    <xdr:to>
      <xdr:col>23</xdr:col>
      <xdr:colOff>184150</xdr:colOff>
      <xdr:row>82</xdr:row>
      <xdr:rowOff>56276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142653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5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64915</xdr:rowOff>
    </xdr:from>
    <xdr:to>
      <xdr:col>19</xdr:col>
      <xdr:colOff>184150</xdr:colOff>
      <xdr:row>81</xdr:row>
      <xdr:rowOff>166515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5242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38227</xdr:rowOff>
    </xdr:from>
    <xdr:to>
      <xdr:col>15</xdr:col>
      <xdr:colOff>133350</xdr:colOff>
      <xdr:row>81</xdr:row>
      <xdr:rowOff>139827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2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150004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9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53091</xdr:rowOff>
    </xdr:from>
    <xdr:to>
      <xdr:col>11</xdr:col>
      <xdr:colOff>82550</xdr:colOff>
      <xdr:row>81</xdr:row>
      <xdr:rowOff>154691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164868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131818</xdr:rowOff>
    </xdr:from>
    <xdr:to>
      <xdr:col>7</xdr:col>
      <xdr:colOff>31750</xdr:colOff>
      <xdr:row>81</xdr:row>
      <xdr:rowOff>61968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72145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1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ポイント減少しているが、類似団体及び全国平均より高い水準となっている。今後は国及び他の地方公共団体の事情を考慮しながら、給与等の適正化に努める。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88</xdr:row>
      <xdr:rowOff>120650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910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18143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082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18143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5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907</xdr:rowOff>
    </xdr:from>
    <xdr:to>
      <xdr:col>68</xdr:col>
      <xdr:colOff>152400</xdr:colOff>
      <xdr:row>89</xdr:row>
      <xdr:rowOff>35379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599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121557</xdr:rowOff>
    </xdr:from>
    <xdr:to>
      <xdr:col>68</xdr:col>
      <xdr:colOff>203200</xdr:colOff>
      <xdr:row>89</xdr:row>
      <xdr:rowOff>51707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36484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人当たり職員数については、類似団体及び県下平均に対して低い水準となっている。今後も住民サービスを低下させることなく。職員数の適正管理に努める。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20229</xdr:rowOff>
    </xdr:from>
    <xdr:to>
      <xdr:col>81</xdr:col>
      <xdr:colOff>44450</xdr:colOff>
      <xdr:row>60</xdr:row>
      <xdr:rowOff>35741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7229"/>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20229</xdr:rowOff>
    </xdr:from>
    <xdr:to>
      <xdr:col>77</xdr:col>
      <xdr:colOff>44450</xdr:colOff>
      <xdr:row>60</xdr:row>
      <xdr:rowOff>21953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0722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6441</xdr:rowOff>
    </xdr:from>
    <xdr:to>
      <xdr:col>72</xdr:col>
      <xdr:colOff>203200</xdr:colOff>
      <xdr:row>60</xdr:row>
      <xdr:rowOff>21953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344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6441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8827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156391</xdr:rowOff>
    </xdr:from>
    <xdr:to>
      <xdr:col>81</xdr:col>
      <xdr:colOff>95250</xdr:colOff>
      <xdr:row>60</xdr:row>
      <xdr:rowOff>86541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140879</xdr:rowOff>
    </xdr:from>
    <xdr:to>
      <xdr:col>77</xdr:col>
      <xdr:colOff>95250</xdr:colOff>
      <xdr:row>60</xdr:row>
      <xdr:rowOff>71029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81206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5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142603</xdr:rowOff>
    </xdr:from>
    <xdr:to>
      <xdr:col>73</xdr:col>
      <xdr:colOff>44450</xdr:colOff>
      <xdr:row>60</xdr:row>
      <xdr:rowOff>72753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127091</xdr:rowOff>
    </xdr:from>
    <xdr:to>
      <xdr:col>68</xdr:col>
      <xdr:colOff>203200</xdr:colOff>
      <xdr:row>60</xdr:row>
      <xdr:rowOff>57241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67418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ポイント上回っているが、県下平均を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今後も、緊急度・住民ニーズを的確に把握し、必要性の高い事業の実施に努めながら地方債の管理を行うことで、起債に大きく頼ることのない財政運営を行い、現在の水準の更なる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132504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458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297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100330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895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60113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5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充当可能財源額が将来負担額を上回っているため、ここ数年は指標の無い極めて低い水準となってい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72,254
71,177
70.07
33,467,645
32,534,619
820,243
15,830,612
18,814,740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ポイント低い水準となっている。職員数については類似団体内でも低い水準にあるため、給与制度についての是正を行い、人件費の削減に努める。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2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3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ポイント低い水準となっている。今後も予算の枠配分方式を実施しながら、物件費の抑制に努める。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27940</xdr:rowOff>
    </xdr:from>
    <xdr:to>
      <xdr:col>82</xdr:col>
      <xdr:colOff>107950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282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27940</xdr:rowOff>
    </xdr:from>
    <xdr:to>
      <xdr:col>78</xdr:col>
      <xdr:colOff>69850</xdr:colOff>
      <xdr:row>14</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2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7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73660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1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148590</xdr:rowOff>
    </xdr:from>
    <xdr:to>
      <xdr:col>78</xdr:col>
      <xdr:colOff>120650</xdr:colOff>
      <xdr:row>14</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88917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4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22860</xdr:rowOff>
    </xdr:from>
    <xdr:to>
      <xdr:col>69</xdr:col>
      <xdr:colOff>142875</xdr:colOff>
      <xdr:row>14</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134637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ポイント増加し、類似団体の平均との比較では</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高い水準となっている。主な要因として障害福祉サービス費や生活保護費が類似団体に比べ割合が高いことが挙げられる。今後も資格審査の適正化や基準の見直し等により、上昇の抑制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94343</xdr:rowOff>
    </xdr:from>
    <xdr:to>
      <xdr:col>24</xdr:col>
      <xdr:colOff>25400</xdr:colOff>
      <xdr:row>61</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81343"/>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60</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180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4535</xdr:rowOff>
    </xdr:from>
    <xdr:to>
      <xdr:col>15</xdr:col>
      <xdr:colOff>98425</xdr:colOff>
      <xdr:row>59</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200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4535</xdr:rowOff>
    </xdr:from>
    <xdr:to>
      <xdr:col>11</xdr:col>
      <xdr:colOff>9525</xdr:colOff>
      <xdr:row>59</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200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43543</xdr:rowOff>
    </xdr:from>
    <xdr:to>
      <xdr:col>20</xdr:col>
      <xdr:colOff>38100</xdr:colOff>
      <xdr:row>60</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129920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125185</xdr:rowOff>
    </xdr:from>
    <xdr:to>
      <xdr:col>11</xdr:col>
      <xdr:colOff>60325</xdr:colOff>
      <xdr:row>59</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その他性質における経常収支比率については、前年度比で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ポイント減少し、類似団体の平均との比較では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ポイント高い水準となっている。今後も適正な財政運営に努める。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78015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99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78015</xdr:rowOff>
    </xdr:from>
    <xdr:to>
      <xdr:col>78</xdr:col>
      <xdr:colOff>69850</xdr:colOff>
      <xdr:row>60</xdr:row>
      <xdr:rowOff>110672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65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162378</xdr:rowOff>
    </xdr:from>
    <xdr:to>
      <xdr:col>73</xdr:col>
      <xdr:colOff>180975</xdr:colOff>
      <xdr:row>60</xdr:row>
      <xdr:rowOff>110672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77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162378</xdr:rowOff>
    </xdr:from>
    <xdr:to>
      <xdr:col>69</xdr:col>
      <xdr:colOff>92075</xdr:colOff>
      <xdr:row>60</xdr:row>
      <xdr:rowOff>132443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779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27215</xdr:rowOff>
    </xdr:from>
    <xdr:to>
      <xdr:col>78</xdr:col>
      <xdr:colOff>120650</xdr:colOff>
      <xdr:row>60</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113592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59872</xdr:rowOff>
    </xdr:from>
    <xdr:to>
      <xdr:col>74</xdr:col>
      <xdr:colOff>31750</xdr:colOff>
      <xdr:row>60</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146249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111578</xdr:rowOff>
    </xdr:from>
    <xdr:to>
      <xdr:col>69</xdr:col>
      <xdr:colOff>142875</xdr:colOff>
      <xdr:row>60</xdr:row>
      <xdr:rowOff>41728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26505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81643</xdr:rowOff>
    </xdr:from>
    <xdr:to>
      <xdr:col>65</xdr:col>
      <xdr:colOff>53975</xdr:colOff>
      <xdr:row>61</xdr:row>
      <xdr:rowOff>11793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168020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ポイント減少し、類似団体の平均との比較では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ポイント低い水準となっている。今後も補助金交付に関し定期的な精査を継続することで、補助費等の適正化に努める。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147574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43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72136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483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72136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ポイント減少し、類似団体の平均との比較では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ポイント低い水準となっている。今後も緊急度・住民ニーズを的確に把握した事業の選択により、起債に大きく頼ることのない財政運営を行い、現在の水準の維持に努める。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117856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206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117856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113285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023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99568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ポイントの増加となっており、類似団体の平均との比較では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ポイント高い水準となっている。主な要因としては、公債費に係る経常収支比率が類似団体と比べ低いことが挙げられるが、今後も適正な財政運営に努める。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77</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58139"/>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77</xdr:row>
      <xdr:rowOff>85089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581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50800</xdr:rowOff>
    </xdr:from>
    <xdr:to>
      <xdr:col>73</xdr:col>
      <xdr:colOff>180975</xdr:colOff>
      <xdr:row>77</xdr:row>
      <xdr:rowOff>85089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810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50800</xdr:rowOff>
    </xdr:from>
    <xdr:to>
      <xdr:col>69</xdr:col>
      <xdr:colOff>92075</xdr:colOff>
      <xdr:row>78</xdr:row>
      <xdr:rowOff>50800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810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44466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63516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9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0</xdr:rowOff>
    </xdr:from>
    <xdr:to>
      <xdr:col>69</xdr:col>
      <xdr:colOff>142875</xdr:colOff>
      <xdr:row>76</xdr:row>
      <xdr:rowOff>101600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13081</xdr:rowOff>
    </xdr:from>
    <xdr:to>
      <xdr:col>29</xdr:col>
      <xdr:colOff>127000</xdr:colOff>
      <xdr:row>20</xdr:row>
      <xdr:rowOff>86157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9706"/>
          <a:ext cx="647700" cy="7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86157</xdr:rowOff>
    </xdr:from>
    <xdr:to>
      <xdr:col>26</xdr:col>
      <xdr:colOff>50800</xdr:colOff>
      <xdr:row>20</xdr:row>
      <xdr:rowOff>121133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62782"/>
          <a:ext cx="6985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121133</xdr:rowOff>
    </xdr:from>
    <xdr:to>
      <xdr:col>22</xdr:col>
      <xdr:colOff>114300</xdr:colOff>
      <xdr:row>20</xdr:row>
      <xdr:rowOff>122581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97758"/>
          <a:ext cx="698500" cy="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100101</xdr:rowOff>
    </xdr:from>
    <xdr:to>
      <xdr:col>18</xdr:col>
      <xdr:colOff>177800</xdr:colOff>
      <xdr:row>20</xdr:row>
      <xdr:rowOff>122581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76726"/>
          <a:ext cx="698500" cy="22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133731</xdr:rowOff>
    </xdr:from>
    <xdr:to>
      <xdr:col>29</xdr:col>
      <xdr:colOff>177800</xdr:colOff>
      <xdr:row>20</xdr:row>
      <xdr:rowOff>63881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8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105808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1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35357</xdr:rowOff>
    </xdr:from>
    <xdr:to>
      <xdr:col>26</xdr:col>
      <xdr:colOff>101600</xdr:colOff>
      <xdr:row>20</xdr:row>
      <xdr:rowOff>136957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121734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9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70333</xdr:rowOff>
    </xdr:from>
    <xdr:to>
      <xdr:col>22</xdr:col>
      <xdr:colOff>165100</xdr:colOff>
      <xdr:row>21</xdr:row>
      <xdr:rowOff>483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46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156710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3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71781</xdr:rowOff>
    </xdr:from>
    <xdr:to>
      <xdr:col>19</xdr:col>
      <xdr:colOff>38100</xdr:colOff>
      <xdr:row>21</xdr:row>
      <xdr:rowOff>1931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48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158158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49301</xdr:rowOff>
    </xdr:from>
    <xdr:to>
      <xdr:col>15</xdr:col>
      <xdr:colOff>101600</xdr:colOff>
      <xdr:row>20</xdr:row>
      <xdr:rowOff>150901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5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135678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196723</xdr:rowOff>
    </xdr:from>
    <xdr:to>
      <xdr:col>29</xdr:col>
      <xdr:colOff>127000</xdr:colOff>
      <xdr:row>35</xdr:row>
      <xdr:rowOff>207990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07073"/>
          <a:ext cx="6477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207990</xdr:rowOff>
    </xdr:from>
    <xdr:to>
      <xdr:col>26</xdr:col>
      <xdr:colOff>50800</xdr:colOff>
      <xdr:row>35</xdr:row>
      <xdr:rowOff>227943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18340"/>
          <a:ext cx="698500" cy="19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227943</xdr:rowOff>
    </xdr:from>
    <xdr:to>
      <xdr:col>22</xdr:col>
      <xdr:colOff>114300</xdr:colOff>
      <xdr:row>35</xdr:row>
      <xdr:rowOff>259262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38293"/>
          <a:ext cx="698500" cy="31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259262</xdr:rowOff>
    </xdr:from>
    <xdr:to>
      <xdr:col>18</xdr:col>
      <xdr:colOff>177800</xdr:colOff>
      <xdr:row>35</xdr:row>
      <xdr:rowOff>292441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69612"/>
          <a:ext cx="698500" cy="33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145923</xdr:rowOff>
    </xdr:from>
    <xdr:to>
      <xdr:col>29</xdr:col>
      <xdr:colOff>177800</xdr:colOff>
      <xdr:row>35</xdr:row>
      <xdr:rowOff>247523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56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118000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2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157190</xdr:rowOff>
    </xdr:from>
    <xdr:to>
      <xdr:col>26</xdr:col>
      <xdr:colOff>101600</xdr:colOff>
      <xdr:row>35</xdr:row>
      <xdr:rowOff>258790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67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243567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5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177143</xdr:rowOff>
    </xdr:from>
    <xdr:to>
      <xdr:col>22</xdr:col>
      <xdr:colOff>165100</xdr:colOff>
      <xdr:row>35</xdr:row>
      <xdr:rowOff>278743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8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263520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7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208462</xdr:rowOff>
    </xdr:from>
    <xdr:to>
      <xdr:col>19</xdr:col>
      <xdr:colOff>38100</xdr:colOff>
      <xdr:row>35</xdr:row>
      <xdr:rowOff>310062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1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294839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0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241641</xdr:rowOff>
    </xdr:from>
    <xdr:to>
      <xdr:col>15</xdr:col>
      <xdr:colOff>101600</xdr:colOff>
      <xdr:row>36</xdr:row>
      <xdr:rowOff>341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328018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3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72,254
71,177
70.07
33,467,645
32,534,619
820,243
15,830,612
18,814,740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73635</xdr:rowOff>
    </xdr:from>
    <xdr:to>
      <xdr:col>24</xdr:col>
      <xdr:colOff>63500</xdr:colOff>
      <xdr:row>38</xdr:row>
      <xdr:rowOff>6263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7285"/>
          <a:ext cx="838200" cy="10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162234</xdr:rowOff>
    </xdr:from>
    <xdr:to>
      <xdr:col>19</xdr:col>
      <xdr:colOff>177800</xdr:colOff>
      <xdr:row>38</xdr:row>
      <xdr:rowOff>6263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05884"/>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148289</xdr:rowOff>
    </xdr:from>
    <xdr:to>
      <xdr:col>15</xdr:col>
      <xdr:colOff>50800</xdr:colOff>
      <xdr:row>37</xdr:row>
      <xdr:rowOff>162234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9193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137757</xdr:rowOff>
    </xdr:from>
    <xdr:to>
      <xdr:col>10</xdr:col>
      <xdr:colOff>114300</xdr:colOff>
      <xdr:row>37</xdr:row>
      <xdr:rowOff>148289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81407"/>
          <a:ext cx="889000" cy="1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22835</xdr:rowOff>
    </xdr:from>
    <xdr:to>
      <xdr:col>24</xdr:col>
      <xdr:colOff>114300</xdr:colOff>
      <xdr:row>37</xdr:row>
      <xdr:rowOff>124435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126913</xdr:rowOff>
    </xdr:from>
    <xdr:to>
      <xdr:col>20</xdr:col>
      <xdr:colOff>38100</xdr:colOff>
      <xdr:row>38</xdr:row>
      <xdr:rowOff>57063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48190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111434</xdr:rowOff>
    </xdr:from>
    <xdr:to>
      <xdr:col>15</xdr:col>
      <xdr:colOff>101600</xdr:colOff>
      <xdr:row>38</xdr:row>
      <xdr:rowOff>41584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32711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97489</xdr:rowOff>
    </xdr:from>
    <xdr:to>
      <xdr:col>10</xdr:col>
      <xdr:colOff>165100</xdr:colOff>
      <xdr:row>38</xdr:row>
      <xdr:rowOff>27639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18766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86957</xdr:rowOff>
    </xdr:from>
    <xdr:to>
      <xdr:col>6</xdr:col>
      <xdr:colOff>38100</xdr:colOff>
      <xdr:row>38</xdr:row>
      <xdr:rowOff>17107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8234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28829</xdr:rowOff>
    </xdr:from>
    <xdr:to>
      <xdr:col>24</xdr:col>
      <xdr:colOff>63500</xdr:colOff>
      <xdr:row>57</xdr:row>
      <xdr:rowOff>51003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01479"/>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51003</xdr:rowOff>
    </xdr:from>
    <xdr:to>
      <xdr:col>19</xdr:col>
      <xdr:colOff>177800</xdr:colOff>
      <xdr:row>57</xdr:row>
      <xdr:rowOff>68540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23653"/>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45615</xdr:rowOff>
    </xdr:from>
    <xdr:to>
      <xdr:col>15</xdr:col>
      <xdr:colOff>50800</xdr:colOff>
      <xdr:row>57</xdr:row>
      <xdr:rowOff>68540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18265"/>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45615</xdr:rowOff>
    </xdr:from>
    <xdr:to>
      <xdr:col>10</xdr:col>
      <xdr:colOff>114300</xdr:colOff>
      <xdr:row>57</xdr:row>
      <xdr:rowOff>170746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18265"/>
          <a:ext cx="889000" cy="12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149479</xdr:rowOff>
    </xdr:from>
    <xdr:to>
      <xdr:col>24</xdr:col>
      <xdr:colOff>114300</xdr:colOff>
      <xdr:row>57</xdr:row>
      <xdr:rowOff>79629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127906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203</xdr:rowOff>
    </xdr:from>
    <xdr:to>
      <xdr:col>20</xdr:col>
      <xdr:colOff>38100</xdr:colOff>
      <xdr:row>57</xdr:row>
      <xdr:rowOff>101803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92930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17740</xdr:rowOff>
    </xdr:from>
    <xdr:to>
      <xdr:col>15</xdr:col>
      <xdr:colOff>101600</xdr:colOff>
      <xdr:row>57</xdr:row>
      <xdr:rowOff>119340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110467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166265</xdr:rowOff>
    </xdr:from>
    <xdr:to>
      <xdr:col>10</xdr:col>
      <xdr:colOff>165100</xdr:colOff>
      <xdr:row>57</xdr:row>
      <xdr:rowOff>96415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6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87542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6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119946</xdr:rowOff>
    </xdr:from>
    <xdr:to>
      <xdr:col>6</xdr:col>
      <xdr:colOff>38100</xdr:colOff>
      <xdr:row>58</xdr:row>
      <xdr:rowOff>50096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41223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52908</xdr:rowOff>
    </xdr:from>
    <xdr:to>
      <xdr:col>24</xdr:col>
      <xdr:colOff>63500</xdr:colOff>
      <xdr:row>78</xdr:row>
      <xdr:rowOff>130784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26008"/>
          <a:ext cx="8382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127508</xdr:rowOff>
    </xdr:from>
    <xdr:to>
      <xdr:col>19</xdr:col>
      <xdr:colOff>177800</xdr:colOff>
      <xdr:row>78</xdr:row>
      <xdr:rowOff>130784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00608"/>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127508</xdr:rowOff>
    </xdr:from>
    <xdr:to>
      <xdr:col>15</xdr:col>
      <xdr:colOff>50800</xdr:colOff>
      <xdr:row>78</xdr:row>
      <xdr:rowOff>136385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00608"/>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136385</xdr:rowOff>
    </xdr:from>
    <xdr:to>
      <xdr:col>10</xdr:col>
      <xdr:colOff>114300</xdr:colOff>
      <xdr:row>78</xdr:row>
      <xdr:rowOff>146710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09485"/>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2108</xdr:rowOff>
    </xdr:from>
    <xdr:to>
      <xdr:col>24</xdr:col>
      <xdr:colOff>114300</xdr:colOff>
      <xdr:row>78</xdr:row>
      <xdr:rowOff>103708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88485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79984</xdr:rowOff>
    </xdr:from>
    <xdr:to>
      <xdr:col>20</xdr:col>
      <xdr:colOff>38100</xdr:colOff>
      <xdr:row>79</xdr:row>
      <xdr:rowOff>10134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76708</xdr:rowOff>
    </xdr:from>
    <xdr:to>
      <xdr:col>15</xdr:col>
      <xdr:colOff>101600</xdr:colOff>
      <xdr:row>79</xdr:row>
      <xdr:rowOff>6858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169435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85585</xdr:rowOff>
    </xdr:from>
    <xdr:to>
      <xdr:col>10</xdr:col>
      <xdr:colOff>165100</xdr:colOff>
      <xdr:row>79</xdr:row>
      <xdr:rowOff>15735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6862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95910</xdr:rowOff>
    </xdr:from>
    <xdr:to>
      <xdr:col>6</xdr:col>
      <xdr:colOff>38100</xdr:colOff>
      <xdr:row>79</xdr:row>
      <xdr:rowOff>26060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17187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6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12205</xdr:rowOff>
    </xdr:from>
    <xdr:to>
      <xdr:col>24</xdr:col>
      <xdr:colOff>63500</xdr:colOff>
      <xdr:row>92</xdr:row>
      <xdr:rowOff>37376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785605"/>
          <a:ext cx="838200" cy="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37376</xdr:rowOff>
    </xdr:from>
    <xdr:to>
      <xdr:col>19</xdr:col>
      <xdr:colOff>177800</xdr:colOff>
      <xdr:row>93</xdr:row>
      <xdr:rowOff>28663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810776"/>
          <a:ext cx="889000" cy="1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28663</xdr:rowOff>
    </xdr:from>
    <xdr:to>
      <xdr:col>15</xdr:col>
      <xdr:colOff>50800</xdr:colOff>
      <xdr:row>94</xdr:row>
      <xdr:rowOff>37872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973513"/>
          <a:ext cx="889000" cy="18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37872</xdr:rowOff>
    </xdr:from>
    <xdr:to>
      <xdr:col>10</xdr:col>
      <xdr:colOff>114300</xdr:colOff>
      <xdr:row>94</xdr:row>
      <xdr:rowOff>106756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54172"/>
          <a:ext cx="889000" cy="6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132855</xdr:rowOff>
    </xdr:from>
    <xdr:to>
      <xdr:col>24</xdr:col>
      <xdr:colOff>114300</xdr:colOff>
      <xdr:row>92</xdr:row>
      <xdr:rowOff>63005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7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155732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58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158026</xdr:rowOff>
    </xdr:from>
    <xdr:to>
      <xdr:col>20</xdr:col>
      <xdr:colOff>38100</xdr:colOff>
      <xdr:row>92</xdr:row>
      <xdr:rowOff>88176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7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104703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53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149313</xdr:rowOff>
    </xdr:from>
    <xdr:to>
      <xdr:col>15</xdr:col>
      <xdr:colOff>101600</xdr:colOff>
      <xdr:row>93</xdr:row>
      <xdr:rowOff>79463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9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95990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6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158522</xdr:rowOff>
    </xdr:from>
    <xdr:to>
      <xdr:col>10</xdr:col>
      <xdr:colOff>165100</xdr:colOff>
      <xdr:row>94</xdr:row>
      <xdr:rowOff>88672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0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105199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87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55956</xdr:rowOff>
    </xdr:from>
    <xdr:to>
      <xdr:col>6</xdr:col>
      <xdr:colOff>38100</xdr:colOff>
      <xdr:row>94</xdr:row>
      <xdr:rowOff>157556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17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2633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94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7721</xdr:rowOff>
    </xdr:from>
    <xdr:to>
      <xdr:col>55</xdr:col>
      <xdr:colOff>0</xdr:colOff>
      <xdr:row>39</xdr:row>
      <xdr:rowOff>83617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694271"/>
          <a:ext cx="838200" cy="7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168122</xdr:rowOff>
    </xdr:from>
    <xdr:to>
      <xdr:col>50</xdr:col>
      <xdr:colOff>114300</xdr:colOff>
      <xdr:row>39</xdr:row>
      <xdr:rowOff>83617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683222"/>
          <a:ext cx="889000" cy="8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143847</xdr:rowOff>
    </xdr:from>
    <xdr:to>
      <xdr:col>45</xdr:col>
      <xdr:colOff>177800</xdr:colOff>
      <xdr:row>38</xdr:row>
      <xdr:rowOff>168122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316047"/>
          <a:ext cx="889000" cy="36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98204</xdr:rowOff>
    </xdr:from>
    <xdr:to>
      <xdr:col>41</xdr:col>
      <xdr:colOff>50800</xdr:colOff>
      <xdr:row>36</xdr:row>
      <xdr:rowOff>143847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84604"/>
          <a:ext cx="889000" cy="73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128371</xdr:rowOff>
    </xdr:from>
    <xdr:to>
      <xdr:col>55</xdr:col>
      <xdr:colOff>50800</xdr:colOff>
      <xdr:row>39</xdr:row>
      <xdr:rowOff>58521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106798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6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32817</xdr:rowOff>
    </xdr:from>
    <xdr:to>
      <xdr:col>50</xdr:col>
      <xdr:colOff>165100</xdr:colOff>
      <xdr:row>39</xdr:row>
      <xdr:rowOff>134417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7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125544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8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117322</xdr:rowOff>
    </xdr:from>
    <xdr:to>
      <xdr:col>46</xdr:col>
      <xdr:colOff>38100</xdr:colOff>
      <xdr:row>39</xdr:row>
      <xdr:rowOff>47472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38599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2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93047</xdr:rowOff>
    </xdr:from>
    <xdr:to>
      <xdr:col>41</xdr:col>
      <xdr:colOff>101600</xdr:colOff>
      <xdr:row>37</xdr:row>
      <xdr:rowOff>23197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6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39724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04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47404</xdr:rowOff>
    </xdr:from>
    <xdr:to>
      <xdr:col>36</xdr:col>
      <xdr:colOff>165100</xdr:colOff>
      <xdr:row>32</xdr:row>
      <xdr:rowOff>149004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3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140131</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2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110929</xdr:rowOff>
    </xdr:from>
    <xdr:to>
      <xdr:col>55</xdr:col>
      <xdr:colOff>0</xdr:colOff>
      <xdr:row>58</xdr:row>
      <xdr:rowOff>4516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883579"/>
          <a:ext cx="8382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68246</xdr:rowOff>
    </xdr:from>
    <xdr:to>
      <xdr:col>50</xdr:col>
      <xdr:colOff>114300</xdr:colOff>
      <xdr:row>57</xdr:row>
      <xdr:rowOff>110929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840896"/>
          <a:ext cx="889000" cy="4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68246</xdr:rowOff>
    </xdr:from>
    <xdr:to>
      <xdr:col>45</xdr:col>
      <xdr:colOff>177800</xdr:colOff>
      <xdr:row>57</xdr:row>
      <xdr:rowOff>86273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840896"/>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156290</xdr:rowOff>
    </xdr:from>
    <xdr:to>
      <xdr:col>41</xdr:col>
      <xdr:colOff>50800</xdr:colOff>
      <xdr:row>57</xdr:row>
      <xdr:rowOff>86273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757490"/>
          <a:ext cx="889000" cy="10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125166</xdr:rowOff>
    </xdr:from>
    <xdr:to>
      <xdr:col>55</xdr:col>
      <xdr:colOff>50800</xdr:colOff>
      <xdr:row>58</xdr:row>
      <xdr:rowOff>55316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103593</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8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60129</xdr:rowOff>
    </xdr:from>
    <xdr:to>
      <xdr:col>50</xdr:col>
      <xdr:colOff>165100</xdr:colOff>
      <xdr:row>57</xdr:row>
      <xdr:rowOff>161729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8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152856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9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17446</xdr:rowOff>
    </xdr:from>
    <xdr:to>
      <xdr:col>46</xdr:col>
      <xdr:colOff>38100</xdr:colOff>
      <xdr:row>57</xdr:row>
      <xdr:rowOff>119046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7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110173</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35473</xdr:rowOff>
    </xdr:from>
    <xdr:to>
      <xdr:col>41</xdr:col>
      <xdr:colOff>101600</xdr:colOff>
      <xdr:row>57</xdr:row>
      <xdr:rowOff>137073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0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128200</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0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105490</xdr:rowOff>
    </xdr:from>
    <xdr:to>
      <xdr:col>36</xdr:col>
      <xdr:colOff>165100</xdr:colOff>
      <xdr:row>57</xdr:row>
      <xdr:rowOff>35640</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70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26767</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37288</xdr:rowOff>
    </xdr:from>
    <xdr:to>
      <xdr:col>55</xdr:col>
      <xdr:colOff>0</xdr:colOff>
      <xdr:row>77</xdr:row>
      <xdr:rowOff>56032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238938"/>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100792</xdr:rowOff>
    </xdr:from>
    <xdr:to>
      <xdr:col>50</xdr:col>
      <xdr:colOff>114300</xdr:colOff>
      <xdr:row>77</xdr:row>
      <xdr:rowOff>37288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130992"/>
          <a:ext cx="889000" cy="10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100792</xdr:rowOff>
    </xdr:from>
    <xdr:to>
      <xdr:col>45</xdr:col>
      <xdr:colOff>177800</xdr:colOff>
      <xdr:row>77</xdr:row>
      <xdr:rowOff>7821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130992"/>
          <a:ext cx="889000" cy="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104336</xdr:rowOff>
    </xdr:from>
    <xdr:to>
      <xdr:col>41</xdr:col>
      <xdr:colOff>50800</xdr:colOff>
      <xdr:row>77</xdr:row>
      <xdr:rowOff>7821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134536"/>
          <a:ext cx="889000" cy="7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5232</xdr:rowOff>
    </xdr:from>
    <xdr:to>
      <xdr:col>55</xdr:col>
      <xdr:colOff>50800</xdr:colOff>
      <xdr:row>77</xdr:row>
      <xdr:rowOff>106832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2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28109</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05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157938</xdr:rowOff>
    </xdr:from>
    <xdr:to>
      <xdr:col>50</xdr:col>
      <xdr:colOff>165100</xdr:colOff>
      <xdr:row>77</xdr:row>
      <xdr:rowOff>88088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104614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96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49992</xdr:rowOff>
    </xdr:from>
    <xdr:to>
      <xdr:col>46</xdr:col>
      <xdr:colOff>38100</xdr:colOff>
      <xdr:row>76</xdr:row>
      <xdr:rowOff>151592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0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168119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85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128471</xdr:rowOff>
    </xdr:from>
    <xdr:to>
      <xdr:col>41</xdr:col>
      <xdr:colOff>101600</xdr:colOff>
      <xdr:row>77</xdr:row>
      <xdr:rowOff>58621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15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75147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93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53536</xdr:rowOff>
    </xdr:from>
    <xdr:to>
      <xdr:col>36</xdr:col>
      <xdr:colOff>165100</xdr:colOff>
      <xdr:row>76</xdr:row>
      <xdr:rowOff>155136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0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146263</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17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55673</xdr:rowOff>
    </xdr:from>
    <xdr:to>
      <xdr:col>55</xdr:col>
      <xdr:colOff>0</xdr:colOff>
      <xdr:row>97</xdr:row>
      <xdr:rowOff>131111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686323"/>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55673</xdr:rowOff>
    </xdr:from>
    <xdr:to>
      <xdr:col>50</xdr:col>
      <xdr:colOff>114300</xdr:colOff>
      <xdr:row>97</xdr:row>
      <xdr:rowOff>106749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686323"/>
          <a:ext cx="889000" cy="5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103859</xdr:rowOff>
    </xdr:from>
    <xdr:to>
      <xdr:col>45</xdr:col>
      <xdr:colOff>177800</xdr:colOff>
      <xdr:row>97</xdr:row>
      <xdr:rowOff>106749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34509"/>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54253</xdr:rowOff>
    </xdr:from>
    <xdr:to>
      <xdr:col>41</xdr:col>
      <xdr:colOff>50800</xdr:colOff>
      <xdr:row>97</xdr:row>
      <xdr:rowOff>103859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84903"/>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80311</xdr:rowOff>
    </xdr:from>
    <xdr:to>
      <xdr:col>55</xdr:col>
      <xdr:colOff>50800</xdr:colOff>
      <xdr:row>98</xdr:row>
      <xdr:rowOff>10461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58738</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8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4873</xdr:rowOff>
    </xdr:from>
    <xdr:to>
      <xdr:col>50</xdr:col>
      <xdr:colOff>165100</xdr:colOff>
      <xdr:row>97</xdr:row>
      <xdr:rowOff>106473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3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97600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7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55949</xdr:rowOff>
    </xdr:from>
    <xdr:to>
      <xdr:col>46</xdr:col>
      <xdr:colOff>38100</xdr:colOff>
      <xdr:row>97</xdr:row>
      <xdr:rowOff>157549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8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148676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7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53059</xdr:rowOff>
    </xdr:from>
    <xdr:to>
      <xdr:col>41</xdr:col>
      <xdr:colOff>101600</xdr:colOff>
      <xdr:row>97</xdr:row>
      <xdr:rowOff>154659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8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145786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77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3453</xdr:rowOff>
    </xdr:from>
    <xdr:to>
      <xdr:col>36</xdr:col>
      <xdr:colOff>165100</xdr:colOff>
      <xdr:row>97</xdr:row>
      <xdr:rowOff>105053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3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96180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2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109479</xdr:rowOff>
    </xdr:from>
    <xdr:to>
      <xdr:col>85</xdr:col>
      <xdr:colOff>127000</xdr:colOff>
      <xdr:row>38</xdr:row>
      <xdr:rowOff>118532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24579"/>
          <a:ext cx="8382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106096</xdr:rowOff>
    </xdr:from>
    <xdr:to>
      <xdr:col>81</xdr:col>
      <xdr:colOff>50800</xdr:colOff>
      <xdr:row>38</xdr:row>
      <xdr:rowOff>109479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21196"/>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91877</xdr:rowOff>
    </xdr:from>
    <xdr:to>
      <xdr:col>76</xdr:col>
      <xdr:colOff>114300</xdr:colOff>
      <xdr:row>38</xdr:row>
      <xdr:rowOff>106096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06977"/>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86802</xdr:rowOff>
    </xdr:from>
    <xdr:to>
      <xdr:col>71</xdr:col>
      <xdr:colOff>177800</xdr:colOff>
      <xdr:row>38</xdr:row>
      <xdr:rowOff>91877</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01902"/>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67732</xdr:rowOff>
    </xdr:from>
    <xdr:to>
      <xdr:col>85</xdr:col>
      <xdr:colOff>177800</xdr:colOff>
      <xdr:row>38</xdr:row>
      <xdr:rowOff>169332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154109</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97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58679</xdr:rowOff>
    </xdr:from>
    <xdr:to>
      <xdr:col>81</xdr:col>
      <xdr:colOff>101600</xdr:colOff>
      <xdr:row>38</xdr:row>
      <xdr:rowOff>160279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151406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55296</xdr:rowOff>
    </xdr:from>
    <xdr:to>
      <xdr:col>76</xdr:col>
      <xdr:colOff>165100</xdr:colOff>
      <xdr:row>38</xdr:row>
      <xdr:rowOff>156896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148023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63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41077</xdr:rowOff>
    </xdr:from>
    <xdr:to>
      <xdr:col>72</xdr:col>
      <xdr:colOff>38100</xdr:colOff>
      <xdr:row>38</xdr:row>
      <xdr:rowOff>142677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133804</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64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36002</xdr:rowOff>
    </xdr:from>
    <xdr:to>
      <xdr:col>67</xdr:col>
      <xdr:colOff>101600</xdr:colOff>
      <xdr:row>38</xdr:row>
      <xdr:rowOff>137602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5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128729</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147521</xdr:rowOff>
    </xdr:from>
    <xdr:to>
      <xdr:col>85</xdr:col>
      <xdr:colOff>127000</xdr:colOff>
      <xdr:row>76</xdr:row>
      <xdr:rowOff>151538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177721"/>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147521</xdr:rowOff>
    </xdr:from>
    <xdr:to>
      <xdr:col>81</xdr:col>
      <xdr:colOff>50800</xdr:colOff>
      <xdr:row>76</xdr:row>
      <xdr:rowOff>157531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77721"/>
          <a:ext cx="889000" cy="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157531</xdr:rowOff>
    </xdr:from>
    <xdr:to>
      <xdr:col>76</xdr:col>
      <xdr:colOff>114300</xdr:colOff>
      <xdr:row>77</xdr:row>
      <xdr:rowOff>7863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87731"/>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7863</xdr:rowOff>
    </xdr:from>
    <xdr:to>
      <xdr:col>71</xdr:col>
      <xdr:colOff>177800</xdr:colOff>
      <xdr:row>77</xdr:row>
      <xdr:rowOff>27017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09513"/>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100738</xdr:rowOff>
    </xdr:from>
    <xdr:to>
      <xdr:col>85</xdr:col>
      <xdr:colOff>177800</xdr:colOff>
      <xdr:row>77</xdr:row>
      <xdr:rowOff>30888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79165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0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96721</xdr:rowOff>
    </xdr:from>
    <xdr:to>
      <xdr:col>81</xdr:col>
      <xdr:colOff>101600</xdr:colOff>
      <xdr:row>77</xdr:row>
      <xdr:rowOff>26871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2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17998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1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106731</xdr:rowOff>
    </xdr:from>
    <xdr:to>
      <xdr:col>76</xdr:col>
      <xdr:colOff>165100</xdr:colOff>
      <xdr:row>77</xdr:row>
      <xdr:rowOff>36881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28008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2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128513</xdr:rowOff>
    </xdr:from>
    <xdr:to>
      <xdr:col>72</xdr:col>
      <xdr:colOff>38100</xdr:colOff>
      <xdr:row>77</xdr:row>
      <xdr:rowOff>58663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49790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147667</xdr:rowOff>
    </xdr:from>
    <xdr:to>
      <xdr:col>67</xdr:col>
      <xdr:colOff>101600</xdr:colOff>
      <xdr:row>77</xdr:row>
      <xdr:rowOff>77817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68944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33947</xdr:rowOff>
    </xdr:from>
    <xdr:to>
      <xdr:col>85</xdr:col>
      <xdr:colOff>127000</xdr:colOff>
      <xdr:row>98</xdr:row>
      <xdr:rowOff>79617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36047"/>
          <a:ext cx="838200" cy="4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33947</xdr:rowOff>
    </xdr:from>
    <xdr:to>
      <xdr:col>81</xdr:col>
      <xdr:colOff>50800</xdr:colOff>
      <xdr:row>98</xdr:row>
      <xdr:rowOff>36855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36047"/>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25870</xdr:rowOff>
    </xdr:from>
    <xdr:to>
      <xdr:col>76</xdr:col>
      <xdr:colOff>114300</xdr:colOff>
      <xdr:row>98</xdr:row>
      <xdr:rowOff>36855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56520"/>
          <a:ext cx="889000" cy="18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80417</xdr:rowOff>
    </xdr:from>
    <xdr:to>
      <xdr:col>71</xdr:col>
      <xdr:colOff>177800</xdr:colOff>
      <xdr:row>97</xdr:row>
      <xdr:rowOff>25870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539617"/>
          <a:ext cx="889000" cy="11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28817</xdr:rowOff>
    </xdr:from>
    <xdr:to>
      <xdr:col>85</xdr:col>
      <xdr:colOff>177800</xdr:colOff>
      <xdr:row>98</xdr:row>
      <xdr:rowOff>130417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7244</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0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154597</xdr:rowOff>
    </xdr:from>
    <xdr:to>
      <xdr:col>81</xdr:col>
      <xdr:colOff>101600</xdr:colOff>
      <xdr:row>98</xdr:row>
      <xdr:rowOff>84747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75874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157505</xdr:rowOff>
    </xdr:from>
    <xdr:to>
      <xdr:col>76</xdr:col>
      <xdr:colOff>165100</xdr:colOff>
      <xdr:row>98</xdr:row>
      <xdr:rowOff>87655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78782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8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146520</xdr:rowOff>
    </xdr:from>
    <xdr:to>
      <xdr:col>72</xdr:col>
      <xdr:colOff>38100</xdr:colOff>
      <xdr:row>97</xdr:row>
      <xdr:rowOff>76670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93197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8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29617</xdr:rowOff>
    </xdr:from>
    <xdr:to>
      <xdr:col>67</xdr:col>
      <xdr:colOff>101600</xdr:colOff>
      <xdr:row>96</xdr:row>
      <xdr:rowOff>131217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4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147744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2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24668</xdr:rowOff>
    </xdr:from>
    <xdr:to>
      <xdr:col>116</xdr:col>
      <xdr:colOff>63500</xdr:colOff>
      <xdr:row>38</xdr:row>
      <xdr:rowOff>138419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39768"/>
          <a:ext cx="838200" cy="11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134808</xdr:rowOff>
    </xdr:from>
    <xdr:to>
      <xdr:col>111</xdr:col>
      <xdr:colOff>177800</xdr:colOff>
      <xdr:row>38</xdr:row>
      <xdr:rowOff>138419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49908"/>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131104</xdr:rowOff>
    </xdr:from>
    <xdr:to>
      <xdr:col>107</xdr:col>
      <xdr:colOff>50800</xdr:colOff>
      <xdr:row>38</xdr:row>
      <xdr:rowOff>134808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46204"/>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131104</xdr:rowOff>
    </xdr:from>
    <xdr:to>
      <xdr:col>102</xdr:col>
      <xdr:colOff>114300</xdr:colOff>
      <xdr:row>38</xdr:row>
      <xdr:rowOff>134579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646204"/>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145319</xdr:rowOff>
    </xdr:from>
    <xdr:to>
      <xdr:col>116</xdr:col>
      <xdr:colOff>114300</xdr:colOff>
      <xdr:row>38</xdr:row>
      <xdr:rowOff>75468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889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84884</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2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87619</xdr:rowOff>
    </xdr:from>
    <xdr:to>
      <xdr:col>112</xdr:col>
      <xdr:colOff>38100</xdr:colOff>
      <xdr:row>39</xdr:row>
      <xdr:rowOff>17769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8896</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66333" y="6695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84008</xdr:rowOff>
    </xdr:from>
    <xdr:to>
      <xdr:col>107</xdr:col>
      <xdr:colOff>101600</xdr:colOff>
      <xdr:row>39</xdr:row>
      <xdr:rowOff>14158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9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5285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91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80304</xdr:rowOff>
    </xdr:from>
    <xdr:to>
      <xdr:col>102</xdr:col>
      <xdr:colOff>165100</xdr:colOff>
      <xdr:row>39</xdr:row>
      <xdr:rowOff>10454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1581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688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83779</xdr:rowOff>
    </xdr:from>
    <xdr:to>
      <xdr:col>98</xdr:col>
      <xdr:colOff>38100</xdr:colOff>
      <xdr:row>39</xdr:row>
      <xdr:rowOff>13929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5056</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91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106919</xdr:rowOff>
    </xdr:from>
    <xdr:to>
      <xdr:col>116</xdr:col>
      <xdr:colOff>63500</xdr:colOff>
      <xdr:row>58</xdr:row>
      <xdr:rowOff>138694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51019"/>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106187</xdr:rowOff>
    </xdr:from>
    <xdr:to>
      <xdr:col>111</xdr:col>
      <xdr:colOff>177800</xdr:colOff>
      <xdr:row>58</xdr:row>
      <xdr:rowOff>106919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50287"/>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105730</xdr:rowOff>
    </xdr:from>
    <xdr:to>
      <xdr:col>107</xdr:col>
      <xdr:colOff>50800</xdr:colOff>
      <xdr:row>58</xdr:row>
      <xdr:rowOff>106187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4983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105639</xdr:rowOff>
    </xdr:from>
    <xdr:to>
      <xdr:col>102</xdr:col>
      <xdr:colOff>114300</xdr:colOff>
      <xdr:row>58</xdr:row>
      <xdr:rowOff>105730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4973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87894</xdr:rowOff>
    </xdr:from>
    <xdr:to>
      <xdr:col>116</xdr:col>
      <xdr:colOff>114300</xdr:colOff>
      <xdr:row>59</xdr:row>
      <xdr:rowOff>18044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2821</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56119</xdr:rowOff>
    </xdr:from>
    <xdr:to>
      <xdr:col>112</xdr:col>
      <xdr:colOff>38100</xdr:colOff>
      <xdr:row>58</xdr:row>
      <xdr:rowOff>157719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148846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092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55387</xdr:rowOff>
    </xdr:from>
    <xdr:to>
      <xdr:col>107</xdr:col>
      <xdr:colOff>101600</xdr:colOff>
      <xdr:row>58</xdr:row>
      <xdr:rowOff>156987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9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148114</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092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54930</xdr:rowOff>
    </xdr:from>
    <xdr:to>
      <xdr:col>102</xdr:col>
      <xdr:colOff>165100</xdr:colOff>
      <xdr:row>58</xdr:row>
      <xdr:rowOff>156530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147657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091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54839</xdr:rowOff>
    </xdr:from>
    <xdr:to>
      <xdr:col>98</xdr:col>
      <xdr:colOff>38100</xdr:colOff>
      <xdr:row>58</xdr:row>
      <xdr:rowOff>156439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147566</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091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135494</xdr:rowOff>
    </xdr:from>
    <xdr:to>
      <xdr:col>116</xdr:col>
      <xdr:colOff>63500</xdr:colOff>
      <xdr:row>75</xdr:row>
      <xdr:rowOff>155153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994244"/>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135494</xdr:rowOff>
    </xdr:from>
    <xdr:to>
      <xdr:col>111</xdr:col>
      <xdr:colOff>177800</xdr:colOff>
      <xdr:row>75</xdr:row>
      <xdr:rowOff>145483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94244"/>
          <a:ext cx="88900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145483</xdr:rowOff>
    </xdr:from>
    <xdr:to>
      <xdr:col>107</xdr:col>
      <xdr:colOff>50800</xdr:colOff>
      <xdr:row>76</xdr:row>
      <xdr:rowOff>1648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04233"/>
          <a:ext cx="8890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1648</xdr:rowOff>
    </xdr:from>
    <xdr:to>
      <xdr:col>102</xdr:col>
      <xdr:colOff>114300</xdr:colOff>
      <xdr:row>76</xdr:row>
      <xdr:rowOff>17331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31848"/>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104353</xdr:rowOff>
    </xdr:from>
    <xdr:to>
      <xdr:col>116</xdr:col>
      <xdr:colOff>114300</xdr:colOff>
      <xdr:row>76</xdr:row>
      <xdr:rowOff>34503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127230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1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84694</xdr:rowOff>
    </xdr:from>
    <xdr:to>
      <xdr:col>112</xdr:col>
      <xdr:colOff>38100</xdr:colOff>
      <xdr:row>76</xdr:row>
      <xdr:rowOff>14844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31371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1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94683</xdr:rowOff>
    </xdr:from>
    <xdr:to>
      <xdr:col>107</xdr:col>
      <xdr:colOff>101600</xdr:colOff>
      <xdr:row>76</xdr:row>
      <xdr:rowOff>24833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5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41360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72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122299</xdr:rowOff>
    </xdr:from>
    <xdr:to>
      <xdr:col>102</xdr:col>
      <xdr:colOff>165100</xdr:colOff>
      <xdr:row>76</xdr:row>
      <xdr:rowOff>52450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810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68976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5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137981</xdr:rowOff>
    </xdr:from>
    <xdr:to>
      <xdr:col>98</xdr:col>
      <xdr:colOff>38100</xdr:colOff>
      <xdr:row>76</xdr:row>
      <xdr:rowOff>68131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84658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7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450,281</a:t>
          </a:r>
          <a:r>
            <a:rPr kumimoji="1" lang="ja-JP" altLang="en-US" sz="1300">
              <a:latin typeface="ＭＳ Ｐゴシック" panose="020B0600070205080204" pitchFamily="50" charset="-128"/>
              <a:ea typeface="ＭＳ Ｐゴシック" panose="020B0600070205080204" pitchFamily="50" charset="-128"/>
            </a:rPr>
            <a:t>円（歳出総額</a:t>
          </a:r>
          <a:r>
            <a:rPr kumimoji="1" lang="en-US" altLang="ja-JP" sz="1300">
              <a:latin typeface="ＭＳ Ｐゴシック" panose="020B0600070205080204" pitchFamily="50" charset="-128"/>
              <a:ea typeface="ＭＳ Ｐゴシック" panose="020B0600070205080204" pitchFamily="50" charset="-128"/>
            </a:rPr>
            <a:t>32,534,619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/72,254</a:t>
          </a:r>
          <a:r>
            <a:rPr kumimoji="1" lang="ja-JP" altLang="en-US" sz="1300">
              <a:latin typeface="ＭＳ Ｐゴシック" panose="020B0600070205080204" pitchFamily="50" charset="-128"/>
              <a:ea typeface="ＭＳ Ｐゴシック" panose="020B0600070205080204" pitchFamily="50" charset="-128"/>
            </a:rPr>
            <a:t>人）となっている。歳出のうち大きな構成項目である扶助費については、年々増加傾向で住民一人当たりに換算すると</a:t>
          </a:r>
          <a:r>
            <a:rPr kumimoji="1" lang="en-US" altLang="ja-JP" sz="1300">
              <a:latin typeface="ＭＳ Ｐゴシック" panose="020B0600070205080204" pitchFamily="50" charset="-128"/>
              <a:ea typeface="ＭＳ Ｐゴシック" panose="020B0600070205080204" pitchFamily="50" charset="-128"/>
            </a:rPr>
            <a:t>157,039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水準にある。主な要因として障害福祉サービス費や生活保護費が占める割合が類似団体に比べて高いことが挙げられる。今後も資格審査の適正化た基準の見直し等により、上昇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72,254
71,177
70.07
33,467,645
32,534,619
820,243
15,830,612
18,814,740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40487</xdr:rowOff>
    </xdr:from>
    <xdr:to>
      <xdr:col>24</xdr:col>
      <xdr:colOff>63500</xdr:colOff>
      <xdr:row>35</xdr:row>
      <xdr:rowOff>149301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41237"/>
          <a:ext cx="838200" cy="10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56947</xdr:rowOff>
    </xdr:from>
    <xdr:to>
      <xdr:col>19</xdr:col>
      <xdr:colOff>177800</xdr:colOff>
      <xdr:row>35</xdr:row>
      <xdr:rowOff>149301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57697"/>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56947</xdr:rowOff>
    </xdr:from>
    <xdr:to>
      <xdr:col>15</xdr:col>
      <xdr:colOff>50800</xdr:colOff>
      <xdr:row>35</xdr:row>
      <xdr:rowOff>63805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5769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43688</xdr:rowOff>
    </xdr:from>
    <xdr:to>
      <xdr:col>10</xdr:col>
      <xdr:colOff>114300</xdr:colOff>
      <xdr:row>35</xdr:row>
      <xdr:rowOff>63805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44438"/>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4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98501</xdr:rowOff>
    </xdr:from>
    <xdr:to>
      <xdr:col>20</xdr:col>
      <xdr:colOff>38100</xdr:colOff>
      <xdr:row>36</xdr:row>
      <xdr:rowOff>28651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9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19778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9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6147</xdr:rowOff>
    </xdr:from>
    <xdr:to>
      <xdr:col>15</xdr:col>
      <xdr:colOff>101600</xdr:colOff>
      <xdr:row>35</xdr:row>
      <xdr:rowOff>107747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124274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13005</xdr:rowOff>
    </xdr:from>
    <xdr:to>
      <xdr:col>10</xdr:col>
      <xdr:colOff>165100</xdr:colOff>
      <xdr:row>35</xdr:row>
      <xdr:rowOff>114605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131132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164338</xdr:rowOff>
    </xdr:from>
    <xdr:to>
      <xdr:col>6</xdr:col>
      <xdr:colOff>38100</xdr:colOff>
      <xdr:row>35</xdr:row>
      <xdr:rowOff>94488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111015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128011</xdr:rowOff>
    </xdr:from>
    <xdr:to>
      <xdr:col>24</xdr:col>
      <xdr:colOff>63500</xdr:colOff>
      <xdr:row>57</xdr:row>
      <xdr:rowOff>51072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29211"/>
          <a:ext cx="838200" cy="9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8499</xdr:rowOff>
    </xdr:from>
    <xdr:to>
      <xdr:col>19</xdr:col>
      <xdr:colOff>177800</xdr:colOff>
      <xdr:row>57</xdr:row>
      <xdr:rowOff>51072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81149"/>
          <a:ext cx="889000" cy="4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77133</xdr:rowOff>
    </xdr:from>
    <xdr:to>
      <xdr:col>15</xdr:col>
      <xdr:colOff>50800</xdr:colOff>
      <xdr:row>57</xdr:row>
      <xdr:rowOff>8499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78333"/>
          <a:ext cx="889000" cy="10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92540</xdr:rowOff>
    </xdr:from>
    <xdr:to>
      <xdr:col>10</xdr:col>
      <xdr:colOff>114300</xdr:colOff>
      <xdr:row>56</xdr:row>
      <xdr:rowOff>77133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36490"/>
          <a:ext cx="889000" cy="84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77211</xdr:rowOff>
    </xdr:from>
    <xdr:to>
      <xdr:col>24</xdr:col>
      <xdr:colOff>114300</xdr:colOff>
      <xdr:row>57</xdr:row>
      <xdr:rowOff>7361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55638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272</xdr:rowOff>
    </xdr:from>
    <xdr:to>
      <xdr:col>20</xdr:col>
      <xdr:colOff>38100</xdr:colOff>
      <xdr:row>57</xdr:row>
      <xdr:rowOff>101872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92999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129149</xdr:rowOff>
    </xdr:from>
    <xdr:to>
      <xdr:col>15</xdr:col>
      <xdr:colOff>101600</xdr:colOff>
      <xdr:row>57</xdr:row>
      <xdr:rowOff>59299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50426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26333</xdr:rowOff>
    </xdr:from>
    <xdr:to>
      <xdr:col>10</xdr:col>
      <xdr:colOff>165100</xdr:colOff>
      <xdr:row>56</xdr:row>
      <xdr:rowOff>127933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119060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2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41740</xdr:rowOff>
    </xdr:from>
    <xdr:to>
      <xdr:col>6</xdr:col>
      <xdr:colOff>38100</xdr:colOff>
      <xdr:row>51</xdr:row>
      <xdr:rowOff>143340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159867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56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59570</xdr:rowOff>
    </xdr:from>
    <xdr:to>
      <xdr:col>24</xdr:col>
      <xdr:colOff>63500</xdr:colOff>
      <xdr:row>73</xdr:row>
      <xdr:rowOff>168188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575420"/>
          <a:ext cx="838200" cy="10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59570</xdr:rowOff>
    </xdr:from>
    <xdr:to>
      <xdr:col>19</xdr:col>
      <xdr:colOff>177800</xdr:colOff>
      <xdr:row>74</xdr:row>
      <xdr:rowOff>73657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575420"/>
          <a:ext cx="889000" cy="18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116448</xdr:rowOff>
    </xdr:from>
    <xdr:to>
      <xdr:col>15</xdr:col>
      <xdr:colOff>50800</xdr:colOff>
      <xdr:row>74</xdr:row>
      <xdr:rowOff>73657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632298"/>
          <a:ext cx="889000" cy="12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116448</xdr:rowOff>
    </xdr:from>
    <xdr:to>
      <xdr:col>10</xdr:col>
      <xdr:colOff>114300</xdr:colOff>
      <xdr:row>75</xdr:row>
      <xdr:rowOff>95634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32298"/>
          <a:ext cx="889000" cy="32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117388</xdr:rowOff>
    </xdr:from>
    <xdr:to>
      <xdr:col>24</xdr:col>
      <xdr:colOff>114300</xdr:colOff>
      <xdr:row>74</xdr:row>
      <xdr:rowOff>47538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3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140265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8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8770</xdr:rowOff>
    </xdr:from>
    <xdr:to>
      <xdr:col>20</xdr:col>
      <xdr:colOff>38100</xdr:colOff>
      <xdr:row>73</xdr:row>
      <xdr:rowOff>110370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126897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9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22857</xdr:rowOff>
    </xdr:from>
    <xdr:to>
      <xdr:col>15</xdr:col>
      <xdr:colOff>101600</xdr:colOff>
      <xdr:row>74</xdr:row>
      <xdr:rowOff>124457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140984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65648</xdr:rowOff>
    </xdr:from>
    <xdr:to>
      <xdr:col>10</xdr:col>
      <xdr:colOff>165100</xdr:colOff>
      <xdr:row>73</xdr:row>
      <xdr:rowOff>167248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58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12325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5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44834</xdr:rowOff>
    </xdr:from>
    <xdr:to>
      <xdr:col>6</xdr:col>
      <xdr:colOff>38100</xdr:colOff>
      <xdr:row>75</xdr:row>
      <xdr:rowOff>146434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162961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7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159359</xdr:rowOff>
    </xdr:from>
    <xdr:to>
      <xdr:col>24</xdr:col>
      <xdr:colOff>63500</xdr:colOff>
      <xdr:row>97</xdr:row>
      <xdr:rowOff>50451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18559"/>
          <a:ext cx="838200" cy="6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149358</xdr:rowOff>
    </xdr:from>
    <xdr:to>
      <xdr:col>19</xdr:col>
      <xdr:colOff>177800</xdr:colOff>
      <xdr:row>97</xdr:row>
      <xdr:rowOff>50451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08558"/>
          <a:ext cx="889000" cy="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149358</xdr:rowOff>
    </xdr:from>
    <xdr:to>
      <xdr:col>15</xdr:col>
      <xdr:colOff>50800</xdr:colOff>
      <xdr:row>96</xdr:row>
      <xdr:rowOff>164351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08558"/>
          <a:ext cx="8890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164351</xdr:rowOff>
    </xdr:from>
    <xdr:to>
      <xdr:col>10</xdr:col>
      <xdr:colOff>114300</xdr:colOff>
      <xdr:row>97</xdr:row>
      <xdr:rowOff>115849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23551"/>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108559</xdr:rowOff>
    </xdr:from>
    <xdr:to>
      <xdr:col>24</xdr:col>
      <xdr:colOff>114300</xdr:colOff>
      <xdr:row>97</xdr:row>
      <xdr:rowOff>38709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86986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171101</xdr:rowOff>
    </xdr:from>
    <xdr:to>
      <xdr:col>20</xdr:col>
      <xdr:colOff>38100</xdr:colOff>
      <xdr:row>97</xdr:row>
      <xdr:rowOff>101251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92378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2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98558</xdr:rowOff>
    </xdr:from>
    <xdr:to>
      <xdr:col>15</xdr:col>
      <xdr:colOff>101600</xdr:colOff>
      <xdr:row>97</xdr:row>
      <xdr:rowOff>28708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19835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113551</xdr:rowOff>
    </xdr:from>
    <xdr:to>
      <xdr:col>10</xdr:col>
      <xdr:colOff>165100</xdr:colOff>
      <xdr:row>97</xdr:row>
      <xdr:rowOff>43701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34828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65049</xdr:rowOff>
    </xdr:from>
    <xdr:to>
      <xdr:col>6</xdr:col>
      <xdr:colOff>38100</xdr:colOff>
      <xdr:row>97</xdr:row>
      <xdr:rowOff>166649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157776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70576</xdr:rowOff>
    </xdr:from>
    <xdr:to>
      <xdr:col>55</xdr:col>
      <xdr:colOff>0</xdr:colOff>
      <xdr:row>39</xdr:row>
      <xdr:rowOff>72861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57126"/>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72861</xdr:rowOff>
    </xdr:from>
    <xdr:to>
      <xdr:col>50</xdr:col>
      <xdr:colOff>114300</xdr:colOff>
      <xdr:row>39</xdr:row>
      <xdr:rowOff>72861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59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72861</xdr:rowOff>
    </xdr:from>
    <xdr:to>
      <xdr:col>45</xdr:col>
      <xdr:colOff>177800</xdr:colOff>
      <xdr:row>39</xdr:row>
      <xdr:rowOff>73515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59411"/>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73515</xdr:rowOff>
    </xdr:from>
    <xdr:to>
      <xdr:col>41</xdr:col>
      <xdr:colOff>50800</xdr:colOff>
      <xdr:row>39</xdr:row>
      <xdr:rowOff>76236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60065"/>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19776</xdr:rowOff>
    </xdr:from>
    <xdr:to>
      <xdr:col>55</xdr:col>
      <xdr:colOff>50800</xdr:colOff>
      <xdr:row>39</xdr:row>
      <xdr:rowOff>121376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0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106153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2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22061</xdr:rowOff>
    </xdr:from>
    <xdr:to>
      <xdr:col>50</xdr:col>
      <xdr:colOff>165100</xdr:colOff>
      <xdr:row>39</xdr:row>
      <xdr:rowOff>123661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114788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80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22061</xdr:rowOff>
    </xdr:from>
    <xdr:to>
      <xdr:col>46</xdr:col>
      <xdr:colOff>38100</xdr:colOff>
      <xdr:row>39</xdr:row>
      <xdr:rowOff>123661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114788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80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22715</xdr:rowOff>
    </xdr:from>
    <xdr:to>
      <xdr:col>41</xdr:col>
      <xdr:colOff>101600</xdr:colOff>
      <xdr:row>39</xdr:row>
      <xdr:rowOff>124315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115442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8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25436</xdr:rowOff>
    </xdr:from>
    <xdr:to>
      <xdr:col>36</xdr:col>
      <xdr:colOff>165100</xdr:colOff>
      <xdr:row>39</xdr:row>
      <xdr:rowOff>127036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118163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80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119801</xdr:rowOff>
    </xdr:from>
    <xdr:to>
      <xdr:col>55</xdr:col>
      <xdr:colOff>0</xdr:colOff>
      <xdr:row>58</xdr:row>
      <xdr:rowOff>122947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63901"/>
          <a:ext cx="8382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122947</xdr:rowOff>
    </xdr:from>
    <xdr:to>
      <xdr:col>50</xdr:col>
      <xdr:colOff>114300</xdr:colOff>
      <xdr:row>58</xdr:row>
      <xdr:rowOff>129456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67047"/>
          <a:ext cx="8890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124939</xdr:rowOff>
    </xdr:from>
    <xdr:to>
      <xdr:col>45</xdr:col>
      <xdr:colOff>177800</xdr:colOff>
      <xdr:row>58</xdr:row>
      <xdr:rowOff>129456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69039"/>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118266</xdr:rowOff>
    </xdr:from>
    <xdr:to>
      <xdr:col>41</xdr:col>
      <xdr:colOff>50800</xdr:colOff>
      <xdr:row>58</xdr:row>
      <xdr:rowOff>124939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62366"/>
          <a:ext cx="88900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69001</xdr:rowOff>
    </xdr:from>
    <xdr:to>
      <xdr:col>55</xdr:col>
      <xdr:colOff>50800</xdr:colOff>
      <xdr:row>58</xdr:row>
      <xdr:rowOff>170601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1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47428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72147</xdr:rowOff>
    </xdr:from>
    <xdr:to>
      <xdr:col>50</xdr:col>
      <xdr:colOff>165100</xdr:colOff>
      <xdr:row>59</xdr:row>
      <xdr:rowOff>2297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164874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0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78656</xdr:rowOff>
    </xdr:from>
    <xdr:to>
      <xdr:col>46</xdr:col>
      <xdr:colOff>38100</xdr:colOff>
      <xdr:row>59</xdr:row>
      <xdr:rowOff>8806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171383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1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74139</xdr:rowOff>
    </xdr:from>
    <xdr:to>
      <xdr:col>41</xdr:col>
      <xdr:colOff>101600</xdr:colOff>
      <xdr:row>59</xdr:row>
      <xdr:rowOff>4289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1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166866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1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67466</xdr:rowOff>
    </xdr:from>
    <xdr:to>
      <xdr:col>36</xdr:col>
      <xdr:colOff>165100</xdr:colOff>
      <xdr:row>58</xdr:row>
      <xdr:rowOff>169066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14143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57953</xdr:rowOff>
    </xdr:from>
    <xdr:to>
      <xdr:col>55</xdr:col>
      <xdr:colOff>0</xdr:colOff>
      <xdr:row>78</xdr:row>
      <xdr:rowOff>58547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31053"/>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32601</xdr:rowOff>
    </xdr:from>
    <xdr:to>
      <xdr:col>50</xdr:col>
      <xdr:colOff>114300</xdr:colOff>
      <xdr:row>78</xdr:row>
      <xdr:rowOff>57953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05701"/>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65725</xdr:rowOff>
    </xdr:from>
    <xdr:to>
      <xdr:col>45</xdr:col>
      <xdr:colOff>177800</xdr:colOff>
      <xdr:row>78</xdr:row>
      <xdr:rowOff>32601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67375"/>
          <a:ext cx="889000" cy="13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65725</xdr:rowOff>
    </xdr:from>
    <xdr:to>
      <xdr:col>41</xdr:col>
      <xdr:colOff>50800</xdr:colOff>
      <xdr:row>77</xdr:row>
      <xdr:rowOff>150169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67375"/>
          <a:ext cx="889000" cy="8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7747</xdr:rowOff>
    </xdr:from>
    <xdr:to>
      <xdr:col>55</xdr:col>
      <xdr:colOff>50800</xdr:colOff>
      <xdr:row>78</xdr:row>
      <xdr:rowOff>109347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94124</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9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7153</xdr:rowOff>
    </xdr:from>
    <xdr:to>
      <xdr:col>50</xdr:col>
      <xdr:colOff>165100</xdr:colOff>
      <xdr:row>78</xdr:row>
      <xdr:rowOff>108753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99880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153251</xdr:rowOff>
    </xdr:from>
    <xdr:to>
      <xdr:col>46</xdr:col>
      <xdr:colOff>38100</xdr:colOff>
      <xdr:row>78</xdr:row>
      <xdr:rowOff>83401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74528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14925</xdr:rowOff>
    </xdr:from>
    <xdr:to>
      <xdr:col>41</xdr:col>
      <xdr:colOff>101600</xdr:colOff>
      <xdr:row>77</xdr:row>
      <xdr:rowOff>116525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107652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0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99369</xdr:rowOff>
    </xdr:from>
    <xdr:to>
      <xdr:col>36</xdr:col>
      <xdr:colOff>165100</xdr:colOff>
      <xdr:row>78</xdr:row>
      <xdr:rowOff>29519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20646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9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25095</xdr:rowOff>
    </xdr:from>
    <xdr:to>
      <xdr:col>55</xdr:col>
      <xdr:colOff>0</xdr:colOff>
      <xdr:row>97</xdr:row>
      <xdr:rowOff>51512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55745"/>
          <a:ext cx="8382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144717</xdr:rowOff>
    </xdr:from>
    <xdr:to>
      <xdr:col>50</xdr:col>
      <xdr:colOff>114300</xdr:colOff>
      <xdr:row>97</xdr:row>
      <xdr:rowOff>51512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03917"/>
          <a:ext cx="889000" cy="7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144717</xdr:rowOff>
    </xdr:from>
    <xdr:to>
      <xdr:col>45</xdr:col>
      <xdr:colOff>177800</xdr:colOff>
      <xdr:row>97</xdr:row>
      <xdr:rowOff>33083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03917"/>
          <a:ext cx="889000" cy="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33083</xdr:rowOff>
    </xdr:from>
    <xdr:to>
      <xdr:col>41</xdr:col>
      <xdr:colOff>50800</xdr:colOff>
      <xdr:row>97</xdr:row>
      <xdr:rowOff>69811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63733"/>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145745</xdr:rowOff>
    </xdr:from>
    <xdr:to>
      <xdr:col>55</xdr:col>
      <xdr:colOff>50800</xdr:colOff>
      <xdr:row>97</xdr:row>
      <xdr:rowOff>75895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0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60672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1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712</xdr:rowOff>
    </xdr:from>
    <xdr:to>
      <xdr:col>50</xdr:col>
      <xdr:colOff>165100</xdr:colOff>
      <xdr:row>97</xdr:row>
      <xdr:rowOff>102312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93439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93917</xdr:rowOff>
    </xdr:from>
    <xdr:to>
      <xdr:col>46</xdr:col>
      <xdr:colOff>38100</xdr:colOff>
      <xdr:row>97</xdr:row>
      <xdr:rowOff>24067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4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153733</xdr:rowOff>
    </xdr:from>
    <xdr:to>
      <xdr:col>41</xdr:col>
      <xdr:colOff>101600</xdr:colOff>
      <xdr:row>97</xdr:row>
      <xdr:rowOff>83883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75010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19011</xdr:rowOff>
    </xdr:from>
    <xdr:to>
      <xdr:col>36</xdr:col>
      <xdr:colOff>165100</xdr:colOff>
      <xdr:row>97</xdr:row>
      <xdr:rowOff>120611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4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111738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4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72720</xdr:rowOff>
    </xdr:from>
    <xdr:to>
      <xdr:col>85</xdr:col>
      <xdr:colOff>127000</xdr:colOff>
      <xdr:row>39</xdr:row>
      <xdr:rowOff>10008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87820"/>
          <a:ext cx="838200" cy="10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72720</xdr:rowOff>
    </xdr:from>
    <xdr:to>
      <xdr:col>81</xdr:col>
      <xdr:colOff>50800</xdr:colOff>
      <xdr:row>39</xdr:row>
      <xdr:rowOff>38202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87820"/>
          <a:ext cx="889000" cy="13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127394</xdr:rowOff>
    </xdr:from>
    <xdr:to>
      <xdr:col>76</xdr:col>
      <xdr:colOff>114300</xdr:colOff>
      <xdr:row>39</xdr:row>
      <xdr:rowOff>38202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42494"/>
          <a:ext cx="889000" cy="8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127394</xdr:rowOff>
    </xdr:from>
    <xdr:to>
      <xdr:col>71</xdr:col>
      <xdr:colOff>177800</xdr:colOff>
      <xdr:row>39</xdr:row>
      <xdr:rowOff>70739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42494"/>
          <a:ext cx="889000" cy="1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130658</xdr:rowOff>
    </xdr:from>
    <xdr:to>
      <xdr:col>85</xdr:col>
      <xdr:colOff>177800</xdr:colOff>
      <xdr:row>39</xdr:row>
      <xdr:rowOff>60808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45585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6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21920</xdr:rowOff>
    </xdr:from>
    <xdr:to>
      <xdr:col>81</xdr:col>
      <xdr:colOff>101600</xdr:colOff>
      <xdr:row>38</xdr:row>
      <xdr:rowOff>123520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114647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158852</xdr:rowOff>
    </xdr:from>
    <xdr:to>
      <xdr:col>76</xdr:col>
      <xdr:colOff>165100</xdr:colOff>
      <xdr:row>39</xdr:row>
      <xdr:rowOff>89002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80129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6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76594</xdr:rowOff>
    </xdr:from>
    <xdr:to>
      <xdr:col>72</xdr:col>
      <xdr:colOff>38100</xdr:colOff>
      <xdr:row>39</xdr:row>
      <xdr:rowOff>6744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9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169321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8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19939</xdr:rowOff>
    </xdr:from>
    <xdr:to>
      <xdr:col>67</xdr:col>
      <xdr:colOff>101600</xdr:colOff>
      <xdr:row>39</xdr:row>
      <xdr:rowOff>121539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7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112666</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9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53956</xdr:rowOff>
    </xdr:from>
    <xdr:to>
      <xdr:col>85</xdr:col>
      <xdr:colOff>127000</xdr:colOff>
      <xdr:row>56</xdr:row>
      <xdr:rowOff>21704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83706"/>
          <a:ext cx="838200" cy="13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2483</xdr:rowOff>
    </xdr:from>
    <xdr:to>
      <xdr:col>81</xdr:col>
      <xdr:colOff>50800</xdr:colOff>
      <xdr:row>56</xdr:row>
      <xdr:rowOff>21704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603683"/>
          <a:ext cx="8890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60433</xdr:rowOff>
    </xdr:from>
    <xdr:to>
      <xdr:col>76</xdr:col>
      <xdr:colOff>114300</xdr:colOff>
      <xdr:row>56</xdr:row>
      <xdr:rowOff>2483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490183"/>
          <a:ext cx="889000" cy="1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60433</xdr:rowOff>
    </xdr:from>
    <xdr:to>
      <xdr:col>71</xdr:col>
      <xdr:colOff>177800</xdr:colOff>
      <xdr:row>55</xdr:row>
      <xdr:rowOff>63576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90183"/>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3156</xdr:rowOff>
    </xdr:from>
    <xdr:to>
      <xdr:col>85</xdr:col>
      <xdr:colOff>177800</xdr:colOff>
      <xdr:row>55</xdr:row>
      <xdr:rowOff>104756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153033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1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142354</xdr:rowOff>
    </xdr:from>
    <xdr:to>
      <xdr:col>81</xdr:col>
      <xdr:colOff>101600</xdr:colOff>
      <xdr:row>56</xdr:row>
      <xdr:rowOff>72504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7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63631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123133</xdr:rowOff>
    </xdr:from>
    <xdr:to>
      <xdr:col>76</xdr:col>
      <xdr:colOff>165100</xdr:colOff>
      <xdr:row>56</xdr:row>
      <xdr:rowOff>53283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5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44410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9633</xdr:rowOff>
    </xdr:from>
    <xdr:to>
      <xdr:col>72</xdr:col>
      <xdr:colOff>38100</xdr:colOff>
      <xdr:row>55</xdr:row>
      <xdr:rowOff>111233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127760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12776</xdr:rowOff>
    </xdr:from>
    <xdr:to>
      <xdr:col>67</xdr:col>
      <xdr:colOff>101600</xdr:colOff>
      <xdr:row>55</xdr:row>
      <xdr:rowOff>114376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105503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3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109479</xdr:rowOff>
    </xdr:from>
    <xdr:to>
      <xdr:col>85</xdr:col>
      <xdr:colOff>127000</xdr:colOff>
      <xdr:row>78</xdr:row>
      <xdr:rowOff>118532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82579"/>
          <a:ext cx="8382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106096</xdr:rowOff>
    </xdr:from>
    <xdr:to>
      <xdr:col>81</xdr:col>
      <xdr:colOff>50800</xdr:colOff>
      <xdr:row>78</xdr:row>
      <xdr:rowOff>109479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79196"/>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91877</xdr:rowOff>
    </xdr:from>
    <xdr:to>
      <xdr:col>76</xdr:col>
      <xdr:colOff>114300</xdr:colOff>
      <xdr:row>78</xdr:row>
      <xdr:rowOff>106096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64977"/>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86802</xdr:rowOff>
    </xdr:from>
    <xdr:to>
      <xdr:col>71</xdr:col>
      <xdr:colOff>177800</xdr:colOff>
      <xdr:row>78</xdr:row>
      <xdr:rowOff>91877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59902"/>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67732</xdr:rowOff>
    </xdr:from>
    <xdr:to>
      <xdr:col>85</xdr:col>
      <xdr:colOff>177800</xdr:colOff>
      <xdr:row>78</xdr:row>
      <xdr:rowOff>169332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154109</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5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58679</xdr:rowOff>
    </xdr:from>
    <xdr:to>
      <xdr:col>81</xdr:col>
      <xdr:colOff>101600</xdr:colOff>
      <xdr:row>78</xdr:row>
      <xdr:rowOff>160279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151406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24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55296</xdr:rowOff>
    </xdr:from>
    <xdr:to>
      <xdr:col>76</xdr:col>
      <xdr:colOff>165100</xdr:colOff>
      <xdr:row>78</xdr:row>
      <xdr:rowOff>156896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148023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21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41077</xdr:rowOff>
    </xdr:from>
    <xdr:to>
      <xdr:col>72</xdr:col>
      <xdr:colOff>38100</xdr:colOff>
      <xdr:row>78</xdr:row>
      <xdr:rowOff>142677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133804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5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36002</xdr:rowOff>
    </xdr:from>
    <xdr:to>
      <xdr:col>67</xdr:col>
      <xdr:colOff>101600</xdr:colOff>
      <xdr:row>78</xdr:row>
      <xdr:rowOff>137602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0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128729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50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147521</xdr:rowOff>
    </xdr:from>
    <xdr:to>
      <xdr:col>85</xdr:col>
      <xdr:colOff>127000</xdr:colOff>
      <xdr:row>96</xdr:row>
      <xdr:rowOff>151538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606721"/>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147521</xdr:rowOff>
    </xdr:from>
    <xdr:to>
      <xdr:col>81</xdr:col>
      <xdr:colOff>50800</xdr:colOff>
      <xdr:row>96</xdr:row>
      <xdr:rowOff>157531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06721"/>
          <a:ext cx="889000" cy="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157531</xdr:rowOff>
    </xdr:from>
    <xdr:to>
      <xdr:col>76</xdr:col>
      <xdr:colOff>114300</xdr:colOff>
      <xdr:row>97</xdr:row>
      <xdr:rowOff>7863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16731"/>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7863</xdr:rowOff>
    </xdr:from>
    <xdr:to>
      <xdr:col>71</xdr:col>
      <xdr:colOff>177800</xdr:colOff>
      <xdr:row>97</xdr:row>
      <xdr:rowOff>27017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38513"/>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100738</xdr:rowOff>
    </xdr:from>
    <xdr:to>
      <xdr:col>85</xdr:col>
      <xdr:colOff>177800</xdr:colOff>
      <xdr:row>97</xdr:row>
      <xdr:rowOff>30888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79165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3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96721</xdr:rowOff>
    </xdr:from>
    <xdr:to>
      <xdr:col>81</xdr:col>
      <xdr:colOff>101600</xdr:colOff>
      <xdr:row>97</xdr:row>
      <xdr:rowOff>26871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5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17998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106731</xdr:rowOff>
    </xdr:from>
    <xdr:to>
      <xdr:col>76</xdr:col>
      <xdr:colOff>165100</xdr:colOff>
      <xdr:row>97</xdr:row>
      <xdr:rowOff>36881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28008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128513</xdr:rowOff>
    </xdr:from>
    <xdr:to>
      <xdr:col>72</xdr:col>
      <xdr:colOff>38100</xdr:colOff>
      <xdr:row>97</xdr:row>
      <xdr:rowOff>58663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49790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8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147667</xdr:rowOff>
    </xdr:from>
    <xdr:to>
      <xdr:col>67</xdr:col>
      <xdr:colOff>101600</xdr:colOff>
      <xdr:row>97</xdr:row>
      <xdr:rowOff>77817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0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68944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前年度からの増減率について、総務費では人件費の増等により約</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％の増、教育費については、小学校ＩＣＴ管理事業の事業費増により、約</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％の増となっている。また、民生費については約</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の減となっているが、類似団体と比較して高い水準となっている。主な原因として障害福祉サービス費や生活保護費に関する事業費が類似団体に比べ高いことが挙げられる。今後も、資格審査の適正化や基準の見直し等により、上昇の抑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令和６年度においては、財政調整基金の取崩しがなく、積立てのみであり、残高は増加している。また、実質収支額の増等により、実質単年度収支は標準財政規模比で</a:t>
          </a:r>
          <a:r>
            <a:rPr kumimoji="1" lang="en-US" altLang="ja-JP" sz="1400">
              <a:latin typeface="ＭＳ ゴシック" pitchFamily="49" charset="-128"/>
              <a:ea typeface="ＭＳ ゴシック" pitchFamily="49" charset="-128"/>
            </a:rPr>
            <a:t>0.37</a:t>
          </a:r>
          <a:r>
            <a:rPr kumimoji="1" lang="ja-JP" altLang="en-US" sz="1400">
              <a:latin typeface="ＭＳ ゴシック" pitchFamily="49" charset="-128"/>
              <a:ea typeface="ＭＳ ゴシック" pitchFamily="49" charset="-128"/>
            </a:rPr>
            <a:t>％となっており、前年度よりも増加している。今後も健全な財政運営に努める。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国民健康保険特別会計については赤字を生じているものの、赤字額の標準財政規模比は昨年度より</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ポイントの減少となっている。平成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都道府県へ財政運営主体が移行し、標準税率を参考とした税率改定を行い、単年度収支は均衡に転じていく見込である。国民健康保険特別会計以外の会計では黒字を計上しており、連結実質赤字は生じていない。今後も黒字の会計については引き続き健全な運営に努めるとともに、国民健康保険特別会計については、差押え等による滞納処分の強化、さらなる一般会計からの繰出金も視野に赤字額の解消に努め、市全体として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33467645</v>
      </c>
      <c r="BO4" s="358"/>
      <c r="BP4" s="358"/>
      <c r="BQ4" s="358"/>
      <c r="BR4" s="358"/>
      <c r="BS4" s="358"/>
      <c r="BT4" s="358"/>
      <c r="BU4" s="359"/>
      <c r="BV4" s="357">
        <v>32647933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5.2</v>
      </c>
      <c r="CU4" s="364"/>
      <c r="CV4" s="364"/>
      <c r="CW4" s="364"/>
      <c r="CX4" s="364"/>
      <c r="CY4" s="364"/>
      <c r="CZ4" s="364"/>
      <c r="DA4" s="365"/>
      <c r="DB4" s="363">
        <v>5.0999999999999996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32534619</v>
      </c>
      <c r="BO5" s="395"/>
      <c r="BP5" s="395"/>
      <c r="BQ5" s="395"/>
      <c r="BR5" s="395"/>
      <c r="BS5" s="395"/>
      <c r="BT5" s="395"/>
      <c r="BU5" s="396"/>
      <c r="BV5" s="394">
        <v>31801327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92.4</v>
      </c>
      <c r="CU5" s="392"/>
      <c r="CV5" s="392"/>
      <c r="CW5" s="392"/>
      <c r="CX5" s="392"/>
      <c r="CY5" s="392"/>
      <c r="CZ5" s="392"/>
      <c r="DA5" s="393"/>
      <c r="DB5" s="391">
        <v>89.5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933026</v>
      </c>
      <c r="BO6" s="395"/>
      <c r="BP6" s="395"/>
      <c r="BQ6" s="395"/>
      <c r="BR6" s="395"/>
      <c r="BS6" s="395"/>
      <c r="BT6" s="395"/>
      <c r="BU6" s="396"/>
      <c r="BV6" s="394">
        <v>846606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92.7</v>
      </c>
      <c r="CU6" s="432"/>
      <c r="CV6" s="432"/>
      <c r="CW6" s="432"/>
      <c r="CX6" s="432"/>
      <c r="CY6" s="432"/>
      <c r="CZ6" s="432"/>
      <c r="DA6" s="433"/>
      <c r="DB6" s="431">
        <v>90.3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112783</v>
      </c>
      <c r="BO7" s="395"/>
      <c r="BP7" s="395"/>
      <c r="BQ7" s="395"/>
      <c r="BR7" s="395"/>
      <c r="BS7" s="395"/>
      <c r="BT7" s="395"/>
      <c r="BU7" s="396"/>
      <c r="BV7" s="394">
        <v>59265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15830612</v>
      </c>
      <c r="CU7" s="395"/>
      <c r="CV7" s="395"/>
      <c r="CW7" s="395"/>
      <c r="CX7" s="395"/>
      <c r="CY7" s="395"/>
      <c r="CZ7" s="395"/>
      <c r="DA7" s="396"/>
      <c r="DB7" s="394">
        <v>15412787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820243</v>
      </c>
      <c r="BO8" s="395"/>
      <c r="BP8" s="395"/>
      <c r="BQ8" s="395"/>
      <c r="BR8" s="395"/>
      <c r="BS8" s="395"/>
      <c r="BT8" s="395"/>
      <c r="BU8" s="396"/>
      <c r="BV8" s="394">
        <v>787341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0.63</v>
      </c>
      <c r="CU8" s="435"/>
      <c r="CV8" s="435"/>
      <c r="CW8" s="435"/>
      <c r="CX8" s="435"/>
      <c r="CY8" s="435"/>
      <c r="CZ8" s="435"/>
      <c r="DA8" s="436"/>
      <c r="DB8" s="434">
        <v>0.63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71426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32902</v>
      </c>
      <c r="BO9" s="395"/>
      <c r="BP9" s="395"/>
      <c r="BQ9" s="395"/>
      <c r="BR9" s="395"/>
      <c r="BS9" s="395"/>
      <c r="BT9" s="395"/>
      <c r="BU9" s="396"/>
      <c r="BV9" s="394">
        <v>-64294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9.6</v>
      </c>
      <c r="CU9" s="392"/>
      <c r="CV9" s="392"/>
      <c r="CW9" s="392"/>
      <c r="CX9" s="392"/>
      <c r="CY9" s="392"/>
      <c r="CZ9" s="392"/>
      <c r="DA9" s="393"/>
      <c r="DB9" s="391">
        <v>10</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70586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24914</v>
      </c>
      <c r="BO10" s="395"/>
      <c r="BP10" s="395"/>
      <c r="BQ10" s="395"/>
      <c r="BR10" s="395"/>
      <c r="BS10" s="395"/>
      <c r="BT10" s="395"/>
      <c r="BU10" s="396"/>
      <c r="BV10" s="394">
        <v>19170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72254</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71177</v>
      </c>
      <c r="S13" s="479"/>
      <c r="T13" s="479"/>
      <c r="U13" s="479"/>
      <c r="V13" s="480"/>
      <c r="W13" s="410" t="s">
        <v>130</v>
      </c>
      <c r="X13" s="411"/>
      <c r="Y13" s="411"/>
      <c r="Z13" s="411"/>
      <c r="AA13" s="411"/>
      <c r="AB13" s="401"/>
      <c r="AC13" s="445">
        <v>684</v>
      </c>
      <c r="AD13" s="446"/>
      <c r="AE13" s="446"/>
      <c r="AF13" s="446"/>
      <c r="AG13" s="488"/>
      <c r="AH13" s="445">
        <v>876</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57816</v>
      </c>
      <c r="BO13" s="395"/>
      <c r="BP13" s="395"/>
      <c r="BQ13" s="395"/>
      <c r="BR13" s="395"/>
      <c r="BS13" s="395"/>
      <c r="BT13" s="395"/>
      <c r="BU13" s="396"/>
      <c r="BV13" s="394">
        <v>-45124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7.2</v>
      </c>
      <c r="CU13" s="392"/>
      <c r="CV13" s="392"/>
      <c r="CW13" s="392"/>
      <c r="CX13" s="392"/>
      <c r="CY13" s="392"/>
      <c r="CZ13" s="392"/>
      <c r="DA13" s="393"/>
      <c r="DB13" s="391">
        <v>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72612</v>
      </c>
      <c r="S14" s="479"/>
      <c r="T14" s="479"/>
      <c r="U14" s="479"/>
      <c r="V14" s="480"/>
      <c r="W14" s="384"/>
      <c r="X14" s="385"/>
      <c r="Y14" s="385"/>
      <c r="Z14" s="385"/>
      <c r="AA14" s="385"/>
      <c r="AB14" s="374"/>
      <c r="AC14" s="481">
        <v>2.2999999999999998</v>
      </c>
      <c r="AD14" s="482"/>
      <c r="AE14" s="482"/>
      <c r="AF14" s="482"/>
      <c r="AG14" s="483"/>
      <c r="AH14" s="481">
        <v>2.9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71586</v>
      </c>
      <c r="S15" s="479"/>
      <c r="T15" s="479"/>
      <c r="U15" s="479"/>
      <c r="V15" s="480"/>
      <c r="W15" s="410" t="s">
        <v>137</v>
      </c>
      <c r="X15" s="411"/>
      <c r="Y15" s="411"/>
      <c r="Z15" s="411"/>
      <c r="AA15" s="411"/>
      <c r="AB15" s="401"/>
      <c r="AC15" s="445">
        <v>9327</v>
      </c>
      <c r="AD15" s="446"/>
      <c r="AE15" s="446"/>
      <c r="AF15" s="446"/>
      <c r="AG15" s="488"/>
      <c r="AH15" s="445">
        <v>9531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8564773</v>
      </c>
      <c r="BO15" s="358"/>
      <c r="BP15" s="358"/>
      <c r="BQ15" s="358"/>
      <c r="BR15" s="358"/>
      <c r="BS15" s="358"/>
      <c r="BT15" s="358"/>
      <c r="BU15" s="359"/>
      <c r="BV15" s="357">
        <v>8321043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31.4</v>
      </c>
      <c r="AD16" s="482"/>
      <c r="AE16" s="482"/>
      <c r="AF16" s="482"/>
      <c r="AG16" s="483"/>
      <c r="AH16" s="481">
        <v>32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13560858</v>
      </c>
      <c r="BO16" s="395"/>
      <c r="BP16" s="395"/>
      <c r="BQ16" s="395"/>
      <c r="BR16" s="395"/>
      <c r="BS16" s="395"/>
      <c r="BT16" s="395"/>
      <c r="BU16" s="396"/>
      <c r="BV16" s="394">
        <v>13156744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19698</v>
      </c>
      <c r="AD17" s="446"/>
      <c r="AE17" s="446"/>
      <c r="AF17" s="446"/>
      <c r="AG17" s="488"/>
      <c r="AH17" s="445">
        <v>19358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10766778</v>
      </c>
      <c r="BO17" s="395"/>
      <c r="BP17" s="395"/>
      <c r="BQ17" s="395"/>
      <c r="BR17" s="395"/>
      <c r="BS17" s="395"/>
      <c r="BT17" s="395"/>
      <c r="BU17" s="396"/>
      <c r="BV17" s="394">
        <v>10445582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70.069999999999993</v>
      </c>
      <c r="M18" s="518"/>
      <c r="N18" s="518"/>
      <c r="O18" s="518"/>
      <c r="P18" s="518"/>
      <c r="Q18" s="518"/>
      <c r="R18" s="519"/>
      <c r="S18" s="519"/>
      <c r="T18" s="519"/>
      <c r="U18" s="519"/>
      <c r="V18" s="520"/>
      <c r="W18" s="412"/>
      <c r="X18" s="413"/>
      <c r="Y18" s="413"/>
      <c r="Z18" s="413"/>
      <c r="AA18" s="413"/>
      <c r="AB18" s="404"/>
      <c r="AC18" s="521">
        <v>66.3</v>
      </c>
      <c r="AD18" s="522"/>
      <c r="AE18" s="522"/>
      <c r="AF18" s="522"/>
      <c r="AG18" s="523"/>
      <c r="AH18" s="521">
        <v>65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15458986</v>
      </c>
      <c r="BO18" s="395"/>
      <c r="BP18" s="395"/>
      <c r="BQ18" s="395"/>
      <c r="BR18" s="395"/>
      <c r="BS18" s="395"/>
      <c r="BT18" s="395"/>
      <c r="BU18" s="396"/>
      <c r="BV18" s="394">
        <v>14435804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1019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20247081</v>
      </c>
      <c r="BO19" s="395"/>
      <c r="BP19" s="395"/>
      <c r="BQ19" s="395"/>
      <c r="BR19" s="395"/>
      <c r="BS19" s="395"/>
      <c r="BT19" s="395"/>
      <c r="BU19" s="396"/>
      <c r="BV19" s="394">
        <v>19764972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30477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18814740</v>
      </c>
      <c r="BO22" s="358"/>
      <c r="BP22" s="358"/>
      <c r="BQ22" s="358"/>
      <c r="BR22" s="358"/>
      <c r="BS22" s="358"/>
      <c r="BT22" s="358"/>
      <c r="BU22" s="359"/>
      <c r="BV22" s="357">
        <v>19811630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17174611</v>
      </c>
      <c r="BO23" s="395"/>
      <c r="BP23" s="395"/>
      <c r="BQ23" s="395"/>
      <c r="BR23" s="395"/>
      <c r="BS23" s="395"/>
      <c r="BT23" s="395"/>
      <c r="BU23" s="396"/>
      <c r="BV23" s="394">
        <v>18044052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8550</v>
      </c>
      <c r="R24" s="446"/>
      <c r="S24" s="446"/>
      <c r="T24" s="446"/>
      <c r="U24" s="446"/>
      <c r="V24" s="488"/>
      <c r="W24" s="540"/>
      <c r="X24" s="541"/>
      <c r="Y24" s="542"/>
      <c r="Z24" s="444" t="s">
        <v>162</v>
      </c>
      <c r="AA24" s="424"/>
      <c r="AB24" s="424"/>
      <c r="AC24" s="424"/>
      <c r="AD24" s="424"/>
      <c r="AE24" s="424"/>
      <c r="AF24" s="424"/>
      <c r="AG24" s="425"/>
      <c r="AH24" s="445">
        <v>452</v>
      </c>
      <c r="AI24" s="446"/>
      <c r="AJ24" s="446"/>
      <c r="AK24" s="446"/>
      <c r="AL24" s="488"/>
      <c r="AM24" s="445">
        <v>1441428</v>
      </c>
      <c r="AN24" s="446"/>
      <c r="AO24" s="446"/>
      <c r="AP24" s="446"/>
      <c r="AQ24" s="446"/>
      <c r="AR24" s="488"/>
      <c r="AS24" s="445">
        <v>3189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10714565</v>
      </c>
      <c r="BO24" s="395"/>
      <c r="BP24" s="395"/>
      <c r="BQ24" s="395"/>
      <c r="BR24" s="395"/>
      <c r="BS24" s="395"/>
      <c r="BT24" s="395"/>
      <c r="BU24" s="396"/>
      <c r="BV24" s="394">
        <v>10900780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7080</v>
      </c>
      <c r="R25" s="446"/>
      <c r="S25" s="446"/>
      <c r="T25" s="446"/>
      <c r="U25" s="446"/>
      <c r="V25" s="488"/>
      <c r="W25" s="540"/>
      <c r="X25" s="541"/>
      <c r="Y25" s="542"/>
      <c r="Z25" s="444" t="s">
        <v>165</v>
      </c>
      <c r="AA25" s="424"/>
      <c r="AB25" s="424"/>
      <c r="AC25" s="424"/>
      <c r="AD25" s="424"/>
      <c r="AE25" s="424"/>
      <c r="AF25" s="424"/>
      <c r="AG25" s="425"/>
      <c r="AH25" s="445">
        <v>76</v>
      </c>
      <c r="AI25" s="446"/>
      <c r="AJ25" s="446"/>
      <c r="AK25" s="446"/>
      <c r="AL25" s="488"/>
      <c r="AM25" s="445">
        <v>239704</v>
      </c>
      <c r="AN25" s="446"/>
      <c r="AO25" s="446"/>
      <c r="AP25" s="446"/>
      <c r="AQ25" s="446"/>
      <c r="AR25" s="488"/>
      <c r="AS25" s="445">
        <v>3154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5283294</v>
      </c>
      <c r="BO25" s="358"/>
      <c r="BP25" s="358"/>
      <c r="BQ25" s="358"/>
      <c r="BR25" s="358"/>
      <c r="BS25" s="358"/>
      <c r="BT25" s="358"/>
      <c r="BU25" s="359"/>
      <c r="BV25" s="357">
        <v>4976679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6510</v>
      </c>
      <c r="R26" s="446"/>
      <c r="S26" s="446"/>
      <c r="T26" s="446"/>
      <c r="U26" s="446"/>
      <c r="V26" s="488"/>
      <c r="W26" s="540"/>
      <c r="X26" s="541"/>
      <c r="Y26" s="542"/>
      <c r="Z26" s="444" t="s">
        <v>168</v>
      </c>
      <c r="AA26" s="546"/>
      <c r="AB26" s="546"/>
      <c r="AC26" s="546"/>
      <c r="AD26" s="546"/>
      <c r="AE26" s="546"/>
      <c r="AF26" s="546"/>
      <c r="AG26" s="547"/>
      <c r="AH26" s="445">
        <v>42</v>
      </c>
      <c r="AI26" s="446"/>
      <c r="AJ26" s="446"/>
      <c r="AK26" s="446"/>
      <c r="AL26" s="488"/>
      <c r="AM26" s="445">
        <v>119910</v>
      </c>
      <c r="AN26" s="446"/>
      <c r="AO26" s="446"/>
      <c r="AP26" s="446"/>
      <c r="AQ26" s="446"/>
      <c r="AR26" s="488"/>
      <c r="AS26" s="445">
        <v>2855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165500</v>
      </c>
      <c r="BO26" s="395"/>
      <c r="BP26" s="395"/>
      <c r="BQ26" s="395"/>
      <c r="BR26" s="395"/>
      <c r="BS26" s="395"/>
      <c r="BT26" s="395"/>
      <c r="BU26" s="396"/>
      <c r="BV26" s="394">
        <v>183000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5080</v>
      </c>
      <c r="R27" s="446"/>
      <c r="S27" s="446"/>
      <c r="T27" s="446"/>
      <c r="U27" s="446"/>
      <c r="V27" s="488"/>
      <c r="W27" s="540"/>
      <c r="X27" s="541"/>
      <c r="Y27" s="542"/>
      <c r="Z27" s="444" t="s">
        <v>171</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4460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7278202</v>
      </c>
      <c r="BO28" s="358"/>
      <c r="BP28" s="358"/>
      <c r="BQ28" s="358"/>
      <c r="BR28" s="358"/>
      <c r="BS28" s="358"/>
      <c r="BT28" s="358"/>
      <c r="BU28" s="359"/>
      <c r="BV28" s="357">
        <v>6859617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19</v>
      </c>
      <c r="M29" s="446"/>
      <c r="N29" s="446"/>
      <c r="O29" s="446"/>
      <c r="P29" s="488"/>
      <c r="Q29" s="445">
        <v>4190</v>
      </c>
      <c r="R29" s="446"/>
      <c r="S29" s="446"/>
      <c r="T29" s="446"/>
      <c r="U29" s="446"/>
      <c r="V29" s="488"/>
      <c r="W29" s="543"/>
      <c r="X29" s="544"/>
      <c r="Y29" s="545"/>
      <c r="Z29" s="444" t="s">
        <v>177</v>
      </c>
      <c r="AA29" s="424"/>
      <c r="AB29" s="424"/>
      <c r="AC29" s="424"/>
      <c r="AD29" s="424"/>
      <c r="AE29" s="424"/>
      <c r="AF29" s="424"/>
      <c r="AG29" s="425"/>
      <c r="AH29" s="445">
        <v>452</v>
      </c>
      <c r="AI29" s="446"/>
      <c r="AJ29" s="446"/>
      <c r="AK29" s="446"/>
      <c r="AL29" s="488"/>
      <c r="AM29" s="445">
        <v>1441428</v>
      </c>
      <c r="AN29" s="446"/>
      <c r="AO29" s="446"/>
      <c r="AP29" s="446"/>
      <c r="AQ29" s="446"/>
      <c r="AR29" s="488"/>
      <c r="AS29" s="445">
        <v>3189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776788</v>
      </c>
      <c r="BO29" s="395"/>
      <c r="BP29" s="395"/>
      <c r="BQ29" s="395"/>
      <c r="BR29" s="395"/>
      <c r="BS29" s="395"/>
      <c r="BT29" s="395"/>
      <c r="BU29" s="396"/>
      <c r="BV29" s="394">
        <v>729955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9896086</v>
      </c>
      <c r="BO30" s="514"/>
      <c r="BP30" s="514"/>
      <c r="BQ30" s="514"/>
      <c r="BR30" s="514"/>
      <c r="BS30" s="514"/>
      <c r="BT30" s="514"/>
      <c r="BU30" s="515"/>
      <c r="BV30" s="513">
        <v>9579078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IF('各会計、関係団体の財政状況及び健全化判断比率'!B34="","",'各会計、関係団体の財政状況及び健全化判断比率'!B34)</f>
        <v>地方卸売市場会計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京築地区水道企業団</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行橋市文化振興公社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介護認定特別会計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福岡県市町村消防団員等公務災害補償組合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介護保険（保険事業勘定）会計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中間市行橋市競艇組合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行橋市・みやこ町清掃施設組合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福岡県自治振興組合（一般会計）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福岡県自治振興組合（公文書館事業特別会計）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福岡県後期高齢者医療広域連合（一般会計）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福岡県後期高齢者医療広域連合（後期高齢者医療特別会計）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行橋京都メディカルセンター組合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xj/KweOp9eBiISIBhxSZnGSSVupz6W/HAmilH5aqv6eaGFy/q6L5Tqz2YAAWSpI5aPXy2QGuKqg4CyRp9jLNVg==" saltValue="pccjeL5Twnpv05OAn5Qj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t="s">
        <v>534</v>
      </c>
      <c r="G34" s="33" t="s">
        <v>535</v>
      </c>
      <c r="H34" s="33" t="s">
        <v>536</v>
      </c>
      <c r="I34" s="33" t="s">
        <v>537</v>
      </c>
      <c r="J34" s="34" t="s">
        <v>538</v>
      </c>
      <c r="K34" s="22"/>
      <c r="L34" s="22"/>
      <c r="M34" s="22"/>
      <c r="N34" s="22"/>
      <c r="O34" s="22"/>
      <c r="P34" s="22"/>
    </row>
    <row r="35" spans="1:16" ht="39" customHeight="1" x14ac:dyDescent="0.15">
      <c r="A35" s="22"/>
      <c r="B35" s="35"/>
      <c r="C35" s="1132" t="s">
        <v>539</v>
      </c>
      <c r="D35" s="1132"/>
      <c r="E35" s="1133"/>
      <c r="F35" s="36">
        <v>23.09</v>
      </c>
      <c r="G35" s="37">
        <v>23.11</v>
      </c>
      <c r="H35" s="37">
        <v>24.14</v>
      </c>
      <c r="I35" s="37">
        <v>25.39</v>
      </c>
      <c r="J35" s="38">
        <v>26.94</v>
      </c>
      <c r="K35" s="22"/>
      <c r="L35" s="22"/>
      <c r="M35" s="22"/>
      <c r="N35" s="22"/>
      <c r="O35" s="22"/>
      <c r="P35" s="22"/>
    </row>
    <row r="36" spans="1:16" ht="39" customHeight="1" x14ac:dyDescent="0.15">
      <c r="A36" s="22"/>
      <c r="B36" s="35"/>
      <c r="C36" s="1132" t="s">
        <v>540</v>
      </c>
      <c r="D36" s="1132"/>
      <c r="E36" s="1133"/>
      <c r="F36" s="36">
        <v>4.09</v>
      </c>
      <c r="G36" s="37">
        <v>3.63</v>
      </c>
      <c r="H36" s="37">
        <v>5.69</v>
      </c>
      <c r="I36" s="37">
        <v>5.0999999999999996</v>
      </c>
      <c r="J36" s="38">
        <v>5.18</v>
      </c>
      <c r="K36" s="22"/>
      <c r="L36" s="22"/>
      <c r="M36" s="22"/>
      <c r="N36" s="22"/>
      <c r="O36" s="22"/>
      <c r="P36" s="22"/>
    </row>
    <row r="37" spans="1:16" ht="39" customHeight="1" x14ac:dyDescent="0.15">
      <c r="A37" s="22"/>
      <c r="B37" s="35"/>
      <c r="C37" s="1132" t="s">
        <v>541</v>
      </c>
      <c r="D37" s="1132"/>
      <c r="E37" s="1133"/>
      <c r="F37" s="36" t="s">
        <v>489</v>
      </c>
      <c r="G37" s="37" t="s">
        <v>489</v>
      </c>
      <c r="H37" s="37" t="s">
        <v>489</v>
      </c>
      <c r="I37" s="37" t="s">
        <v>489</v>
      </c>
      <c r="J37" s="38">
        <v>4.78</v>
      </c>
      <c r="K37" s="22"/>
      <c r="L37" s="22"/>
      <c r="M37" s="22"/>
      <c r="N37" s="22"/>
      <c r="O37" s="22"/>
      <c r="P37" s="22"/>
    </row>
    <row r="38" spans="1:16" ht="39" customHeight="1" x14ac:dyDescent="0.15">
      <c r="A38" s="22"/>
      <c r="B38" s="35"/>
      <c r="C38" s="1132" t="s">
        <v>542</v>
      </c>
      <c r="D38" s="1132"/>
      <c r="E38" s="1133"/>
      <c r="F38" s="36">
        <v>1.76</v>
      </c>
      <c r="G38" s="37">
        <v>3.15</v>
      </c>
      <c r="H38" s="37">
        <v>2.91</v>
      </c>
      <c r="I38" s="37">
        <v>2.25</v>
      </c>
      <c r="J38" s="38">
        <v>1.51</v>
      </c>
      <c r="K38" s="22"/>
      <c r="L38" s="22"/>
      <c r="M38" s="22"/>
      <c r="N38" s="22"/>
      <c r="O38" s="22"/>
      <c r="P38" s="22"/>
    </row>
    <row r="39" spans="1:16" ht="39" customHeight="1" x14ac:dyDescent="0.15">
      <c r="A39" s="22"/>
      <c r="B39" s="35"/>
      <c r="C39" s="1132" t="s">
        <v>543</v>
      </c>
      <c r="D39" s="1132"/>
      <c r="E39" s="1133"/>
      <c r="F39" s="36">
        <v>0.03</v>
      </c>
      <c r="G39" s="37">
        <v>0.02</v>
      </c>
      <c r="H39" s="37">
        <v>0.02</v>
      </c>
      <c r="I39" s="37">
        <v>0.06</v>
      </c>
      <c r="J39" s="38">
        <v>7.0000000000000007E-2</v>
      </c>
      <c r="K39" s="22"/>
      <c r="L39" s="22"/>
      <c r="M39" s="22"/>
      <c r="N39" s="22"/>
      <c r="O39" s="22"/>
      <c r="P39" s="22"/>
    </row>
    <row r="40" spans="1:16" ht="39" customHeight="1" x14ac:dyDescent="0.15">
      <c r="A40" s="22"/>
      <c r="B40" s="35"/>
      <c r="C40" s="1132" t="s">
        <v>544</v>
      </c>
      <c r="D40" s="1132"/>
      <c r="E40" s="1133"/>
      <c r="F40" s="36">
        <v>0</v>
      </c>
      <c r="G40" s="37">
        <v>0</v>
      </c>
      <c r="H40" s="37">
        <v>0</v>
      </c>
      <c r="I40" s="37">
        <v>0.01</v>
      </c>
      <c r="J40" s="38">
        <v>0.02</v>
      </c>
      <c r="K40" s="22"/>
      <c r="L40" s="22"/>
      <c r="M40" s="22"/>
      <c r="N40" s="22"/>
      <c r="O40" s="22"/>
      <c r="P40" s="22"/>
    </row>
    <row r="41" spans="1:16" ht="39" customHeight="1" x14ac:dyDescent="0.15">
      <c r="A41" s="22"/>
      <c r="B41" s="35"/>
      <c r="C41" s="1132" t="s">
        <v>545</v>
      </c>
      <c r="D41" s="1132"/>
      <c r="E41" s="1133"/>
      <c r="F41" s="36">
        <v>0.04</v>
      </c>
      <c r="G41" s="37">
        <v>0.02</v>
      </c>
      <c r="H41" s="37">
        <v>0.03</v>
      </c>
      <c r="I41" s="37">
        <v>0.02</v>
      </c>
      <c r="J41" s="38">
        <v>0.02</v>
      </c>
      <c r="K41" s="22"/>
      <c r="L41" s="22"/>
      <c r="M41" s="22"/>
      <c r="N41" s="22"/>
      <c r="O41" s="22"/>
      <c r="P41" s="22"/>
    </row>
    <row r="42" spans="1:16" ht="39" customHeight="1" x14ac:dyDescent="0.15">
      <c r="A42" s="22"/>
      <c r="B42" s="39"/>
      <c r="C42" s="1132" t="s">
        <v>546</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547</v>
      </c>
      <c r="D43" s="1134"/>
      <c r="E43" s="1135"/>
      <c r="F43" s="41">
        <v>3.04</v>
      </c>
      <c r="G43" s="42">
        <v>0.5</v>
      </c>
      <c r="H43" s="42">
        <v>4.05</v>
      </c>
      <c r="I43" s="42">
        <v>4.22</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XzMC0o1yOmFzQ97EbRdP5oLW1eq3E1VRN3sBsyuQFK0wRI4eUGbltAPdp/hicC2ZT9GdQCyB9kYjZWFnjBdPA==" saltValue="O6MWNQceLvUN8t5YIQ7s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1855</v>
      </c>
      <c r="L45" s="58">
        <v>1934</v>
      </c>
      <c r="M45" s="58">
        <v>2027</v>
      </c>
      <c r="N45" s="58">
        <v>2071</v>
      </c>
      <c r="O45" s="59">
        <v>2043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417</v>
      </c>
      <c r="L48" s="62">
        <v>407</v>
      </c>
      <c r="M48" s="62">
        <v>376</v>
      </c>
      <c r="N48" s="62">
        <v>357</v>
      </c>
      <c r="O48" s="63">
        <v>370</v>
      </c>
      <c r="P48" s="46"/>
      <c r="Q48" s="46"/>
      <c r="R48" s="46"/>
      <c r="S48" s="46"/>
      <c r="T48" s="46"/>
      <c r="U48" s="46"/>
    </row>
    <row r="49" spans="1:21" ht="30.75" customHeight="1" x14ac:dyDescent="0.15">
      <c r="A49" s="46"/>
      <c r="B49" s="1140"/>
      <c r="C49" s="1141"/>
      <c r="D49" s="60"/>
      <c r="E49" s="1146" t="s">
        <v>14</v>
      </c>
      <c r="F49" s="1146"/>
      <c r="G49" s="1146"/>
      <c r="H49" s="1146"/>
      <c r="I49" s="1146"/>
      <c r="J49" s="1147"/>
      <c r="K49" s="61">
        <v>5</v>
      </c>
      <c r="L49" s="62" t="s">
        <v>489</v>
      </c>
      <c r="M49" s="62" t="s">
        <v>489</v>
      </c>
      <c r="N49" s="62" t="s">
        <v>489</v>
      </c>
      <c r="O49" s="63" t="s">
        <v>489</v>
      </c>
      <c r="P49" s="46"/>
      <c r="Q49" s="46"/>
      <c r="R49" s="46"/>
      <c r="S49" s="46"/>
      <c r="T49" s="46"/>
      <c r="U49" s="46"/>
    </row>
    <row r="50" spans="1:21" ht="30.75" customHeight="1" x14ac:dyDescent="0.15">
      <c r="A50" s="46"/>
      <c r="B50" s="1140"/>
      <c r="C50" s="1141"/>
      <c r="D50" s="60"/>
      <c r="E50" s="1146" t="s">
        <v>15</v>
      </c>
      <c r="F50" s="1146"/>
      <c r="G50" s="1146"/>
      <c r="H50" s="1146"/>
      <c r="I50" s="1146"/>
      <c r="J50" s="1147"/>
      <c r="K50" s="61">
        <v>1</v>
      </c>
      <c r="L50" s="62">
        <v>1</v>
      </c>
      <c r="M50" s="62">
        <v>1</v>
      </c>
      <c r="N50" s="62">
        <v>1</v>
      </c>
      <c r="O50" s="63">
        <v>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1424</v>
      </c>
      <c r="L52" s="62">
        <v>1418</v>
      </c>
      <c r="M52" s="62">
        <v>1411</v>
      </c>
      <c r="N52" s="62">
        <v>1394</v>
      </c>
      <c r="O52" s="63">
        <v>1357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854</v>
      </c>
      <c r="L53" s="67">
        <v>924</v>
      </c>
      <c r="M53" s="67">
        <v>993</v>
      </c>
      <c r="N53" s="67">
        <v>1035</v>
      </c>
      <c r="O53" s="68">
        <v>1057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Iholcj02jEt8OlCVEmTjAHIOCquzx9FWZQEepUgG31qSyHwEESdN6VfEHQgOkthQ3T885bJWC7uuQhec0suLw==" saltValue="TZW0eF0/lekZwyWmSvbWy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21486</v>
      </c>
      <c r="J41" s="331">
        <v>21750</v>
      </c>
      <c r="K41" s="331">
        <v>20867</v>
      </c>
      <c r="L41" s="331">
        <v>19812</v>
      </c>
      <c r="M41" s="332">
        <v>18815</v>
      </c>
    </row>
    <row r="42" spans="2:13" ht="27.75" customHeight="1" x14ac:dyDescent="0.15">
      <c r="B42" s="1171"/>
      <c r="C42" s="1172"/>
      <c r="D42" s="104"/>
      <c r="E42" s="1177" t="s">
        <v>32</v>
      </c>
      <c r="F42" s="1177"/>
      <c r="G42" s="1177"/>
      <c r="H42" s="1178"/>
      <c r="I42" s="333">
        <v>6</v>
      </c>
      <c r="J42" s="334">
        <v>5</v>
      </c>
      <c r="K42" s="334">
        <v>5</v>
      </c>
      <c r="L42" s="334">
        <v>4</v>
      </c>
      <c r="M42" s="335">
        <v>3</v>
      </c>
    </row>
    <row r="43" spans="2:13" ht="27.75" customHeight="1" x14ac:dyDescent="0.15">
      <c r="B43" s="1171"/>
      <c r="C43" s="1172"/>
      <c r="D43" s="104"/>
      <c r="E43" s="1177" t="s">
        <v>33</v>
      </c>
      <c r="F43" s="1177"/>
      <c r="G43" s="1177"/>
      <c r="H43" s="1178"/>
      <c r="I43" s="333">
        <v>5250</v>
      </c>
      <c r="J43" s="334">
        <v>5068</v>
      </c>
      <c r="K43" s="334">
        <v>4862</v>
      </c>
      <c r="L43" s="334">
        <v>4361</v>
      </c>
      <c r="M43" s="335">
        <v>4088</v>
      </c>
    </row>
    <row r="44" spans="2:13" ht="27.75" customHeight="1" x14ac:dyDescent="0.15">
      <c r="B44" s="1171"/>
      <c r="C44" s="1172"/>
      <c r="D44" s="104"/>
      <c r="E44" s="1177" t="s">
        <v>34</v>
      </c>
      <c r="F44" s="1177"/>
      <c r="G44" s="1177"/>
      <c r="H44" s="1178"/>
      <c r="I44" s="333" t="s">
        <v>489</v>
      </c>
      <c r="J44" s="334" t="s">
        <v>489</v>
      </c>
      <c r="K44" s="334" t="s">
        <v>489</v>
      </c>
      <c r="L44" s="334" t="s">
        <v>489</v>
      </c>
      <c r="M44" s="335" t="s">
        <v>489</v>
      </c>
    </row>
    <row r="45" spans="2:13" ht="27.75" customHeight="1" x14ac:dyDescent="0.15">
      <c r="B45" s="1171"/>
      <c r="C45" s="1172"/>
      <c r="D45" s="104"/>
      <c r="E45" s="1177" t="s">
        <v>35</v>
      </c>
      <c r="F45" s="1177"/>
      <c r="G45" s="1177"/>
      <c r="H45" s="1178"/>
      <c r="I45" s="333">
        <v>3103</v>
      </c>
      <c r="J45" s="334">
        <v>3119</v>
      </c>
      <c r="K45" s="334">
        <v>3167</v>
      </c>
      <c r="L45" s="334">
        <v>3418</v>
      </c>
      <c r="M45" s="335">
        <v>3553</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13932</v>
      </c>
      <c r="J50" s="334">
        <v>15716</v>
      </c>
      <c r="K50" s="334">
        <v>16846</v>
      </c>
      <c r="L50" s="334">
        <v>17929</v>
      </c>
      <c r="M50" s="335">
        <v>18828</v>
      </c>
    </row>
    <row r="51" spans="2:13" ht="27.75" customHeight="1" x14ac:dyDescent="0.15">
      <c r="B51" s="1171"/>
      <c r="C51" s="1172"/>
      <c r="D51" s="104"/>
      <c r="E51" s="1177" t="s">
        <v>42</v>
      </c>
      <c r="F51" s="1177"/>
      <c r="G51" s="1177"/>
      <c r="H51" s="1178"/>
      <c r="I51" s="333">
        <v>1084</v>
      </c>
      <c r="J51" s="334">
        <v>984</v>
      </c>
      <c r="K51" s="334">
        <v>850</v>
      </c>
      <c r="L51" s="334">
        <v>708</v>
      </c>
      <c r="M51" s="335">
        <v>597</v>
      </c>
    </row>
    <row r="52" spans="2:13" ht="27.75" customHeight="1" x14ac:dyDescent="0.15">
      <c r="B52" s="1173"/>
      <c r="C52" s="1174"/>
      <c r="D52" s="104"/>
      <c r="E52" s="1177" t="s">
        <v>43</v>
      </c>
      <c r="F52" s="1177"/>
      <c r="G52" s="1177"/>
      <c r="H52" s="1178"/>
      <c r="I52" s="333">
        <v>17470</v>
      </c>
      <c r="J52" s="334">
        <v>17362</v>
      </c>
      <c r="K52" s="334">
        <v>16724</v>
      </c>
      <c r="L52" s="334">
        <v>15996</v>
      </c>
      <c r="M52" s="335">
        <v>15203</v>
      </c>
    </row>
    <row r="53" spans="2:13" ht="27.75" customHeight="1" thickBot="1" x14ac:dyDescent="0.2">
      <c r="B53" s="1184" t="s">
        <v>19</v>
      </c>
      <c r="C53" s="1185"/>
      <c r="D53" s="108"/>
      <c r="E53" s="1186" t="s">
        <v>44</v>
      </c>
      <c r="F53" s="1186"/>
      <c r="G53" s="1186"/>
      <c r="H53" s="1187"/>
      <c r="I53" s="336">
        <v>-2641</v>
      </c>
      <c r="J53" s="337">
        <v>-4120</v>
      </c>
      <c r="K53" s="337">
        <v>-5519</v>
      </c>
      <c r="L53" s="337">
        <v>-7038</v>
      </c>
      <c r="M53" s="338">
        <v>-8169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iwPV6DR4AW3q92B8LOImSefR7ngjczdgMWt6pWSdz/Ad4vc/va/E1IfC9NifCK/M0Zob/VNz/pj5guXTOSV1Q==" saltValue="oIWLRJZfjTLfh2fLKz6q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6415</v>
      </c>
      <c r="G55" s="339">
        <v>6860</v>
      </c>
      <c r="H55" s="340">
        <v>7278</v>
      </c>
    </row>
    <row r="56" spans="2:8" ht="52.5" customHeight="1" x14ac:dyDescent="0.15">
      <c r="B56" s="120"/>
      <c r="C56" s="1198" t="s">
        <v>47</v>
      </c>
      <c r="D56" s="1198"/>
      <c r="E56" s="1199"/>
      <c r="F56" s="341">
        <v>670</v>
      </c>
      <c r="G56" s="341">
        <v>730</v>
      </c>
      <c r="H56" s="342">
        <v>777</v>
      </c>
    </row>
    <row r="57" spans="2:8" ht="53.25" customHeight="1" x14ac:dyDescent="0.15">
      <c r="B57" s="120"/>
      <c r="C57" s="1200" t="s">
        <v>48</v>
      </c>
      <c r="D57" s="1200"/>
      <c r="E57" s="1201"/>
      <c r="F57" s="343">
        <v>9148</v>
      </c>
      <c r="G57" s="343">
        <v>9579</v>
      </c>
      <c r="H57" s="344">
        <v>9896</v>
      </c>
    </row>
    <row r="58" spans="2:8" ht="45.75" customHeight="1" x14ac:dyDescent="0.15">
      <c r="B58" s="121"/>
      <c r="C58" s="1188" t="s">
        <v>557</v>
      </c>
      <c r="D58" s="1189"/>
      <c r="E58" s="1190"/>
      <c r="F58" s="345">
        <v>3971</v>
      </c>
      <c r="G58" s="345">
        <v>4437</v>
      </c>
      <c r="H58" s="346">
        <v>4743</v>
      </c>
    </row>
    <row r="59" spans="2:8" ht="45.75" customHeight="1" x14ac:dyDescent="0.15">
      <c r="B59" s="121"/>
      <c r="C59" s="1188" t="s">
        <v>558</v>
      </c>
      <c r="D59" s="1189"/>
      <c r="E59" s="1190"/>
      <c r="F59" s="345">
        <v>2790</v>
      </c>
      <c r="G59" s="345">
        <v>2896</v>
      </c>
      <c r="H59" s="346">
        <v>2905</v>
      </c>
    </row>
    <row r="60" spans="2:8" ht="45.75" customHeight="1" x14ac:dyDescent="0.15">
      <c r="B60" s="121"/>
      <c r="C60" s="1188" t="s">
        <v>559</v>
      </c>
      <c r="D60" s="1189"/>
      <c r="E60" s="1190"/>
      <c r="F60" s="345">
        <v>1027</v>
      </c>
      <c r="G60" s="345">
        <v>830</v>
      </c>
      <c r="H60" s="346">
        <v>760</v>
      </c>
    </row>
    <row r="61" spans="2:8" ht="45.75" customHeight="1" x14ac:dyDescent="0.15">
      <c r="B61" s="121"/>
      <c r="C61" s="1188" t="s">
        <v>560</v>
      </c>
      <c r="D61" s="1189"/>
      <c r="E61" s="1190"/>
      <c r="F61" s="345">
        <v>560</v>
      </c>
      <c r="G61" s="345">
        <v>560</v>
      </c>
      <c r="H61" s="346">
        <v>560</v>
      </c>
    </row>
    <row r="62" spans="2:8" ht="45.75" customHeight="1" thickBot="1" x14ac:dyDescent="0.2">
      <c r="B62" s="122"/>
      <c r="C62" s="1191" t="s">
        <v>561</v>
      </c>
      <c r="D62" s="1192"/>
      <c r="E62" s="1193"/>
      <c r="F62" s="347">
        <v>364</v>
      </c>
      <c r="G62" s="347">
        <v>364</v>
      </c>
      <c r="H62" s="348">
        <v>363</v>
      </c>
    </row>
    <row r="63" spans="2:8" ht="52.5" customHeight="1" thickBot="1" x14ac:dyDescent="0.2">
      <c r="B63" s="123"/>
      <c r="C63" s="1194" t="s">
        <v>49</v>
      </c>
      <c r="D63" s="1194"/>
      <c r="E63" s="1195"/>
      <c r="F63" s="349">
        <v>16232</v>
      </c>
      <c r="G63" s="349">
        <v>17169</v>
      </c>
      <c r="H63" s="350">
        <v>17951</v>
      </c>
    </row>
    <row r="64" spans="2:8" x14ac:dyDescent="0.15"/>
  </sheetData>
  <sheetProtection algorithmName="SHA-512" hashValue="hzQMiaIyDELqNJoYn3ShZ2+WNv1+6Yf7HepkNlNFPo9bnUg9y5/l63yVwarqqUR/wFyA6wiNv9xvXlWYlnBkYQ==" saltValue="uIXGySx8GwWrM0hUhn8p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47984</v>
      </c>
      <c r="E3" s="142"/>
      <c r="F3" s="143">
        <v>63812</v>
      </c>
      <c r="G3" s="144"/>
      <c r="H3" s="145"/>
    </row>
    <row r="4" spans="1:8" x14ac:dyDescent="0.15">
      <c r="A4" s="146"/>
      <c r="B4" s="147"/>
      <c r="C4" s="148"/>
      <c r="D4" s="149">
        <v>21999</v>
      </c>
      <c r="E4" s="150"/>
      <c r="F4" s="151">
        <v>33848</v>
      </c>
      <c r="G4" s="152"/>
      <c r="H4" s="153"/>
    </row>
    <row r="5" spans="1:8" x14ac:dyDescent="0.15">
      <c r="A5" s="134" t="s">
        <v>521</v>
      </c>
      <c r="B5" s="139"/>
      <c r="C5" s="140"/>
      <c r="D5" s="141">
        <v>41772</v>
      </c>
      <c r="E5" s="142"/>
      <c r="F5" s="143">
        <v>54225</v>
      </c>
      <c r="G5" s="144"/>
      <c r="H5" s="145"/>
    </row>
    <row r="6" spans="1:8" x14ac:dyDescent="0.15">
      <c r="A6" s="146"/>
      <c r="B6" s="147"/>
      <c r="C6" s="148"/>
      <c r="D6" s="149">
        <v>17837</v>
      </c>
      <c r="E6" s="150"/>
      <c r="F6" s="151">
        <v>27337</v>
      </c>
      <c r="G6" s="152"/>
      <c r="H6" s="153"/>
    </row>
    <row r="7" spans="1:8" x14ac:dyDescent="0.15">
      <c r="A7" s="134" t="s">
        <v>522</v>
      </c>
      <c r="B7" s="139"/>
      <c r="C7" s="140"/>
      <c r="D7" s="141">
        <v>42876</v>
      </c>
      <c r="E7" s="142"/>
      <c r="F7" s="143">
        <v>54016</v>
      </c>
      <c r="G7" s="144"/>
      <c r="H7" s="145"/>
    </row>
    <row r="8" spans="1:8" x14ac:dyDescent="0.15">
      <c r="A8" s="146"/>
      <c r="B8" s="147"/>
      <c r="C8" s="148"/>
      <c r="D8" s="149">
        <v>16663</v>
      </c>
      <c r="E8" s="150"/>
      <c r="F8" s="151">
        <v>28078</v>
      </c>
      <c r="G8" s="152"/>
      <c r="H8" s="153"/>
    </row>
    <row r="9" spans="1:8" x14ac:dyDescent="0.15">
      <c r="A9" s="134" t="s">
        <v>523</v>
      </c>
      <c r="B9" s="139"/>
      <c r="C9" s="140"/>
      <c r="D9" s="141">
        <v>40262</v>
      </c>
      <c r="E9" s="142"/>
      <c r="F9" s="143">
        <v>52786</v>
      </c>
      <c r="G9" s="144"/>
      <c r="H9" s="145"/>
    </row>
    <row r="10" spans="1:8" x14ac:dyDescent="0.15">
      <c r="A10" s="146"/>
      <c r="B10" s="147"/>
      <c r="C10" s="148"/>
      <c r="D10" s="149">
        <v>20742</v>
      </c>
      <c r="E10" s="150"/>
      <c r="F10" s="151">
        <v>28742</v>
      </c>
      <c r="G10" s="152"/>
      <c r="H10" s="153"/>
    </row>
    <row r="11" spans="1:8" x14ac:dyDescent="0.15">
      <c r="A11" s="134" t="s">
        <v>524</v>
      </c>
      <c r="B11" s="139"/>
      <c r="C11" s="140"/>
      <c r="D11" s="141">
        <v>36279</v>
      </c>
      <c r="E11" s="142"/>
      <c r="F11" s="143">
        <v>58465</v>
      </c>
      <c r="G11" s="144"/>
      <c r="H11" s="145"/>
    </row>
    <row r="12" spans="1:8" x14ac:dyDescent="0.15">
      <c r="A12" s="146"/>
      <c r="B12" s="147"/>
      <c r="C12" s="154"/>
      <c r="D12" s="149">
        <v>21934</v>
      </c>
      <c r="E12" s="150"/>
      <c r="F12" s="151">
        <v>34452</v>
      </c>
      <c r="G12" s="152"/>
      <c r="H12" s="153"/>
    </row>
    <row r="13" spans="1:8" x14ac:dyDescent="0.15">
      <c r="A13" s="134"/>
      <c r="B13" s="139"/>
      <c r="C13" s="140"/>
      <c r="D13" s="141">
        <v>41835</v>
      </c>
      <c r="E13" s="142"/>
      <c r="F13" s="143">
        <v>56661</v>
      </c>
      <c r="G13" s="155"/>
      <c r="H13" s="145"/>
    </row>
    <row r="14" spans="1:8" x14ac:dyDescent="0.15">
      <c r="A14" s="146"/>
      <c r="B14" s="147"/>
      <c r="C14" s="148"/>
      <c r="D14" s="149">
        <v>19835</v>
      </c>
      <c r="E14" s="150"/>
      <c r="F14" s="151">
        <v>30491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4.09</v>
      </c>
      <c r="C19" s="156">
        <f>ROUND(VALUE(SUBSTITUTE(実質収支比率等に係る経年分析!G$48,"▲","-")),2)</f>
        <v>3.63</v>
      </c>
      <c r="D19" s="156">
        <f>ROUND(VALUE(SUBSTITUTE(実質収支比率等に係る経年分析!H$48,"▲","-")),2)</f>
        <v>5.69</v>
      </c>
      <c r="E19" s="156">
        <f>ROUND(VALUE(SUBSTITUTE(実質収支比率等に係る経年分析!I$48,"▲","-")),2)</f>
        <v>5.1100000000000003</v>
      </c>
      <c r="F19" s="156">
        <f>ROUND(VALUE(SUBSTITUTE(実質収支比率等に係る経年分析!J$48,"▲","-")),2)</f>
        <v>5.18</v>
      </c>
    </row>
    <row r="20" spans="1:11" x14ac:dyDescent="0.15">
      <c r="A20" s="156" t="s">
        <v>53</v>
      </c>
      <c r="B20" s="156">
        <f>ROUND(VALUE(SUBSTITUTE(実質収支比率等に係る経年分析!F$47,"▲","-")),2)</f>
        <v>33.35</v>
      </c>
      <c r="C20" s="156">
        <f>ROUND(VALUE(SUBSTITUTE(実質収支比率等に係る経年分析!G$47,"▲","-")),2)</f>
        <v>40.090000000000003</v>
      </c>
      <c r="D20" s="156">
        <f>ROUND(VALUE(SUBSTITUTE(実質収支比率等に係る経年分析!H$47,"▲","-")),2)</f>
        <v>42.87</v>
      </c>
      <c r="E20" s="156">
        <f>ROUND(VALUE(SUBSTITUTE(実質収支比率等に係る経年分析!I$47,"▲","-")),2)</f>
        <v>44.51</v>
      </c>
      <c r="F20" s="156">
        <f>ROUND(VALUE(SUBSTITUTE(実質収支比率等に係る経年分析!J$47,"▲","-")),2)</f>
        <v>45.98</v>
      </c>
    </row>
    <row r="21" spans="1:11" x14ac:dyDescent="0.15">
      <c r="A21" s="156" t="s">
        <v>54</v>
      </c>
      <c r="B21" s="156">
        <f>IF(ISNUMBER(VALUE(SUBSTITUTE(実質収支比率等に係る経年分析!F$49,"▲","-"))),ROUND(VALUE(SUBSTITUTE(実質収支比率等に係る経年分析!F$49,"▲","-")),2),NA())</f>
        <v>6.11</v>
      </c>
      <c r="C21" s="156">
        <f>IF(ISNUMBER(VALUE(SUBSTITUTE(実質収支比率等に係る経年分析!G$49,"▲","-"))),ROUND(VALUE(SUBSTITUTE(実質収支比率等に係る経年分析!G$49,"▲","-")),2),NA())</f>
        <v>6.67</v>
      </c>
      <c r="D21" s="156">
        <f>IF(ISNUMBER(VALUE(SUBSTITUTE(実質収支比率等に係る経年分析!H$49,"▲","-"))),ROUND(VALUE(SUBSTITUTE(実質収支比率等に係る経年分析!H$49,"▲","-")),2),NA())</f>
        <v>2.09</v>
      </c>
      <c r="E21" s="156">
        <f>IF(ISNUMBER(VALUE(SUBSTITUTE(実質収支比率等に係る経年分析!I$49,"▲","-"))),ROUND(VALUE(SUBSTITUTE(実質収支比率等に係る経年分析!I$49,"▲","-")),2),NA())</f>
        <v>-0.28999999999999998</v>
      </c>
      <c r="F21" s="156">
        <f>IF(ISNUMBER(VALUE(SUBSTITUTE(実質収支比率等に係る経年分析!J$49,"▲","-"))),ROUND(VALUE(SUBSTITUTE(実質収支比率等に係る経年分析!J$49,"▲","-")),2),NA())</f>
        <v>0.37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3.04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4.05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4.22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介護認定特別会計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地方卸売市場会計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15">
      <c r="A32" s="157" t="str">
        <f>IF(連結実質赤字比率に係る赤字・黒字の構成分析!C$38="",NA(),連結実質赤字比率に係る赤字・黒字の構成分析!C$38)</f>
        <v>介護保険（保険事業勘定）会計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1.76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3.15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2.91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2.25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1.51</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4.78</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3.63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5.69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5.0999999999999996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5.18</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23.09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23.11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24.14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25.39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26.94</v>
      </c>
    </row>
    <row r="36" spans="1:16" x14ac:dyDescent="0.15">
      <c r="A36" s="157" t="str">
        <f>IF(連結実質赤字比率に係る赤字・黒字の構成分析!C$34="",NA(),連結実質赤字比率に係る赤字・黒字の構成分析!C$34)</f>
        <v>国民健康保険特別会計</v>
      </c>
      <c r="B36" s="157">
        <f>IF(ROUND(VALUE(SUBSTITUTE(連結実質赤字比率に係る赤字・黒字の構成分析!F$34,"▲", "-")), 2) &lt; 0, ABS(ROUND(VALUE(SUBSTITUTE(連結実質赤字比率に係る赤字・黒字の構成分析!F$34,"▲", "-")), 2)), NA())</f>
        <v>2.78</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1.56</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0.98</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1.0900000000000001</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0.53</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1424</v>
      </c>
      <c r="E42" s="158"/>
      <c r="F42" s="158"/>
      <c r="G42" s="158">
        <f>'実質公債費比率（分子）の構造'!L$52</f>
        <v>1418</v>
      </c>
      <c r="H42" s="158"/>
      <c r="I42" s="158"/>
      <c r="J42" s="158">
        <f>'実質公債費比率（分子）の構造'!M$52</f>
        <v>1411</v>
      </c>
      <c r="K42" s="158"/>
      <c r="L42" s="158"/>
      <c r="M42" s="158">
        <f>'実質公債費比率（分子）の構造'!N$52</f>
        <v>1394</v>
      </c>
      <c r="N42" s="158"/>
      <c r="O42" s="158"/>
      <c r="P42" s="158">
        <f>'実質公債費比率（分子）の構造'!O$52</f>
        <v>1357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15">
      <c r="A45" s="158" t="s">
        <v>63</v>
      </c>
      <c r="B45" s="158">
        <f>'実質公債費比率（分子）の構造'!K$49</f>
        <v>5</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417</v>
      </c>
      <c r="C46" s="158"/>
      <c r="D46" s="158"/>
      <c r="E46" s="158">
        <f>'実質公債費比率（分子）の構造'!L$48</f>
        <v>407</v>
      </c>
      <c r="F46" s="158"/>
      <c r="G46" s="158"/>
      <c r="H46" s="158">
        <f>'実質公債費比率（分子）の構造'!M$48</f>
        <v>376</v>
      </c>
      <c r="I46" s="158"/>
      <c r="J46" s="158"/>
      <c r="K46" s="158">
        <f>'実質公債費比率（分子）の構造'!N$48</f>
        <v>357</v>
      </c>
      <c r="L46" s="158"/>
      <c r="M46" s="158"/>
      <c r="N46" s="158">
        <f>'実質公債費比率（分子）の構造'!O$48</f>
        <v>370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1855</v>
      </c>
      <c r="C49" s="158"/>
      <c r="D49" s="158"/>
      <c r="E49" s="158">
        <f>'実質公債費比率（分子）の構造'!L$45</f>
        <v>1934</v>
      </c>
      <c r="F49" s="158"/>
      <c r="G49" s="158"/>
      <c r="H49" s="158">
        <f>'実質公債費比率（分子）の構造'!M$45</f>
        <v>2027</v>
      </c>
      <c r="I49" s="158"/>
      <c r="J49" s="158"/>
      <c r="K49" s="158">
        <f>'実質公債費比率（分子）の構造'!N$45</f>
        <v>2071</v>
      </c>
      <c r="L49" s="158"/>
      <c r="M49" s="158"/>
      <c r="N49" s="158">
        <f>'実質公債費比率（分子）の構造'!O$45</f>
        <v>2043</v>
      </c>
      <c r="O49" s="158"/>
      <c r="P49" s="158"/>
    </row>
    <row r="50" spans="1:16" x14ac:dyDescent="0.15">
      <c r="A50" s="158" t="s">
        <v>67</v>
      </c>
      <c r="B50" s="158" t="e">
        <f>NA()</f>
        <v>#N/A</v>
      </c>
      <c r="C50" s="158">
        <f>IF(ISNUMBER('実質公債費比率（分子）の構造'!K$53),'実質公債費比率（分子）の構造'!K$53,NA())</f>
        <v>854</v>
      </c>
      <c r="D50" s="158" t="e">
        <f>NA()</f>
        <v>#N/A</v>
      </c>
      <c r="E50" s="158" t="e">
        <f>NA()</f>
        <v>#N/A</v>
      </c>
      <c r="F50" s="158">
        <f>IF(ISNUMBER('実質公債費比率（分子）の構造'!L$53),'実質公債費比率（分子）の構造'!L$53,NA())</f>
        <v>924</v>
      </c>
      <c r="G50" s="158" t="e">
        <f>NA()</f>
        <v>#N/A</v>
      </c>
      <c r="H50" s="158" t="e">
        <f>NA()</f>
        <v>#N/A</v>
      </c>
      <c r="I50" s="158">
        <f>IF(ISNUMBER('実質公債費比率（分子）の構造'!M$53),'実質公債費比率（分子）の構造'!M$53,NA())</f>
        <v>993</v>
      </c>
      <c r="J50" s="158" t="e">
        <f>NA()</f>
        <v>#N/A</v>
      </c>
      <c r="K50" s="158" t="e">
        <f>NA()</f>
        <v>#N/A</v>
      </c>
      <c r="L50" s="158">
        <f>IF(ISNUMBER('実質公債費比率（分子）の構造'!N$53),'実質公債費比率（分子）の構造'!N$53,NA())</f>
        <v>1035</v>
      </c>
      <c r="M50" s="158" t="e">
        <f>NA()</f>
        <v>#N/A</v>
      </c>
      <c r="N50" s="158" t="e">
        <f>NA()</f>
        <v>#N/A</v>
      </c>
      <c r="O50" s="158">
        <f>IF(ISNUMBER('実質公債費比率（分子）の構造'!O$53),'実質公債費比率（分子）の構造'!O$53,NA())</f>
        <v>1057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17470</v>
      </c>
      <c r="E56" s="157"/>
      <c r="F56" s="157"/>
      <c r="G56" s="157">
        <f>'将来負担比率（分子）の構造'!J$52</f>
        <v>17362</v>
      </c>
      <c r="H56" s="157"/>
      <c r="I56" s="157"/>
      <c r="J56" s="157">
        <f>'将来負担比率（分子）の構造'!K$52</f>
        <v>16724</v>
      </c>
      <c r="K56" s="157"/>
      <c r="L56" s="157"/>
      <c r="M56" s="157">
        <f>'将来負担比率（分子）の構造'!L$52</f>
        <v>15996</v>
      </c>
      <c r="N56" s="157"/>
      <c r="O56" s="157"/>
      <c r="P56" s="157">
        <f>'将来負担比率（分子）の構造'!M$52</f>
        <v>15203</v>
      </c>
    </row>
    <row r="57" spans="1:16" x14ac:dyDescent="0.15">
      <c r="A57" s="157" t="s">
        <v>42</v>
      </c>
      <c r="B57" s="157"/>
      <c r="C57" s="157"/>
      <c r="D57" s="157">
        <f>'将来負担比率（分子）の構造'!I$51</f>
        <v>1084</v>
      </c>
      <c r="E57" s="157"/>
      <c r="F57" s="157"/>
      <c r="G57" s="157">
        <f>'将来負担比率（分子）の構造'!J$51</f>
        <v>984</v>
      </c>
      <c r="H57" s="157"/>
      <c r="I57" s="157"/>
      <c r="J57" s="157">
        <f>'将来負担比率（分子）の構造'!K$51</f>
        <v>850</v>
      </c>
      <c r="K57" s="157"/>
      <c r="L57" s="157"/>
      <c r="M57" s="157">
        <f>'将来負担比率（分子）の構造'!L$51</f>
        <v>708</v>
      </c>
      <c r="N57" s="157"/>
      <c r="O57" s="157"/>
      <c r="P57" s="157">
        <f>'将来負担比率（分子）の構造'!M$51</f>
        <v>597</v>
      </c>
    </row>
    <row r="58" spans="1:16" x14ac:dyDescent="0.15">
      <c r="A58" s="157" t="s">
        <v>41</v>
      </c>
      <c r="B58" s="157"/>
      <c r="C58" s="157"/>
      <c r="D58" s="157">
        <f>'将来負担比率（分子）の構造'!I$50</f>
        <v>13932</v>
      </c>
      <c r="E58" s="157"/>
      <c r="F58" s="157"/>
      <c r="G58" s="157">
        <f>'将来負担比率（分子）の構造'!J$50</f>
        <v>15716</v>
      </c>
      <c r="H58" s="157"/>
      <c r="I58" s="157"/>
      <c r="J58" s="157">
        <f>'将来負担比率（分子）の構造'!K$50</f>
        <v>16846</v>
      </c>
      <c r="K58" s="157"/>
      <c r="L58" s="157"/>
      <c r="M58" s="157">
        <f>'将来負担比率（分子）の構造'!L$50</f>
        <v>17929</v>
      </c>
      <c r="N58" s="157"/>
      <c r="O58" s="157"/>
      <c r="P58" s="157">
        <f>'将来負担比率（分子）の構造'!M$50</f>
        <v>18828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3103</v>
      </c>
      <c r="C62" s="157"/>
      <c r="D62" s="157"/>
      <c r="E62" s="157">
        <f>'将来負担比率（分子）の構造'!J$45</f>
        <v>3119</v>
      </c>
      <c r="F62" s="157"/>
      <c r="G62" s="157"/>
      <c r="H62" s="157">
        <f>'将来負担比率（分子）の構造'!K$45</f>
        <v>3167</v>
      </c>
      <c r="I62" s="157"/>
      <c r="J62" s="157"/>
      <c r="K62" s="157">
        <f>'将来負担比率（分子）の構造'!L$45</f>
        <v>3418</v>
      </c>
      <c r="L62" s="157"/>
      <c r="M62" s="157"/>
      <c r="N62" s="157">
        <f>'将来負担比率（分子）の構造'!M$45</f>
        <v>3553</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5250</v>
      </c>
      <c r="C64" s="157"/>
      <c r="D64" s="157"/>
      <c r="E64" s="157">
        <f>'将来負担比率（分子）の構造'!J$43</f>
        <v>5068</v>
      </c>
      <c r="F64" s="157"/>
      <c r="G64" s="157"/>
      <c r="H64" s="157">
        <f>'将来負担比率（分子）の構造'!K$43</f>
        <v>4862</v>
      </c>
      <c r="I64" s="157"/>
      <c r="J64" s="157"/>
      <c r="K64" s="157">
        <f>'将来負担比率（分子）の構造'!L$43</f>
        <v>4361</v>
      </c>
      <c r="L64" s="157"/>
      <c r="M64" s="157"/>
      <c r="N64" s="157">
        <f>'将来負担比率（分子）の構造'!M$43</f>
        <v>4088</v>
      </c>
      <c r="O64" s="157"/>
      <c r="P64" s="157"/>
    </row>
    <row r="65" spans="1:16" x14ac:dyDescent="0.15">
      <c r="A65" s="157" t="s">
        <v>32</v>
      </c>
      <c r="B65" s="157">
        <f>'将来負担比率（分子）の構造'!I$42</f>
        <v>6</v>
      </c>
      <c r="C65" s="157"/>
      <c r="D65" s="157"/>
      <c r="E65" s="157">
        <f>'将来負担比率（分子）の構造'!J$42</f>
        <v>5</v>
      </c>
      <c r="F65" s="157"/>
      <c r="G65" s="157"/>
      <c r="H65" s="157">
        <f>'将来負担比率（分子）の構造'!K$42</f>
        <v>5</v>
      </c>
      <c r="I65" s="157"/>
      <c r="J65" s="157"/>
      <c r="K65" s="157">
        <f>'将来負担比率（分子）の構造'!L$42</f>
        <v>4</v>
      </c>
      <c r="L65" s="157"/>
      <c r="M65" s="157"/>
      <c r="N65" s="157">
        <f>'将来負担比率（分子）の構造'!M$42</f>
        <v>3</v>
      </c>
      <c r="O65" s="157"/>
      <c r="P65" s="157"/>
    </row>
    <row r="66" spans="1:16" x14ac:dyDescent="0.15">
      <c r="A66" s="157" t="s">
        <v>31</v>
      </c>
      <c r="B66" s="157">
        <f>'将来負担比率（分子）の構造'!I$41</f>
        <v>21486</v>
      </c>
      <c r="C66" s="157"/>
      <c r="D66" s="157"/>
      <c r="E66" s="157">
        <f>'将来負担比率（分子）の構造'!J$41</f>
        <v>21750</v>
      </c>
      <c r="F66" s="157"/>
      <c r="G66" s="157"/>
      <c r="H66" s="157">
        <f>'将来負担比率（分子）の構造'!K$41</f>
        <v>20867</v>
      </c>
      <c r="I66" s="157"/>
      <c r="J66" s="157"/>
      <c r="K66" s="157">
        <f>'将来負担比率（分子）の構造'!L$41</f>
        <v>19812</v>
      </c>
      <c r="L66" s="157"/>
      <c r="M66" s="157"/>
      <c r="N66" s="157">
        <f>'将来負担比率（分子）の構造'!M$41</f>
        <v>18815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6415</v>
      </c>
      <c r="C72" s="161">
        <f>基金残高に係る経年分析!G55</f>
        <v>6860</v>
      </c>
      <c r="D72" s="161">
        <f>基金残高に係る経年分析!H55</f>
        <v>7278</v>
      </c>
    </row>
    <row r="73" spans="1:16" x14ac:dyDescent="0.15">
      <c r="A73" s="160" t="s">
        <v>74</v>
      </c>
      <c r="B73" s="161">
        <f>基金残高に係る経年分析!F56</f>
        <v>670</v>
      </c>
      <c r="C73" s="161">
        <f>基金残高に係る経年分析!G56</f>
        <v>730</v>
      </c>
      <c r="D73" s="161">
        <f>基金残高に係る経年分析!H56</f>
        <v>777</v>
      </c>
    </row>
    <row r="74" spans="1:16" x14ac:dyDescent="0.15">
      <c r="A74" s="160" t="s">
        <v>75</v>
      </c>
      <c r="B74" s="161">
        <f>基金残高に係る経年分析!F57</f>
        <v>9148</v>
      </c>
      <c r="C74" s="161">
        <f>基金残高に係る経年分析!G57</f>
        <v>9579</v>
      </c>
      <c r="D74" s="161">
        <f>基金残高に係る経年分析!H57</f>
        <v>9896</v>
      </c>
    </row>
  </sheetData>
  <sheetProtection algorithmName="SHA-512" hashValue="raJNTmti/BXAN0D1S/aH/GtgHCt8B3jhTKvAfdgGmHvZ/1MoaEgpvfWtcxTOMZ6XagzxpdiT7b3Fxwmn9CNLLw==" saltValue="JZDLMhmMQLulAAFdtjVO1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8677882</v>
      </c>
      <c r="S5" s="600"/>
      <c r="T5" s="600"/>
      <c r="U5" s="600"/>
      <c r="V5" s="600"/>
      <c r="W5" s="600"/>
      <c r="X5" s="600"/>
      <c r="Y5" s="601"/>
      <c r="Z5" s="602">
        <v>25.9</v>
      </c>
      <c r="AA5" s="602"/>
      <c r="AB5" s="602"/>
      <c r="AC5" s="602"/>
      <c r="AD5" s="603">
        <v>8677882</v>
      </c>
      <c r="AE5" s="603"/>
      <c r="AF5" s="603"/>
      <c r="AG5" s="603"/>
      <c r="AH5" s="603"/>
      <c r="AI5" s="603"/>
      <c r="AJ5" s="603"/>
      <c r="AK5" s="603"/>
      <c r="AL5" s="604">
        <v>52.1</v>
      </c>
      <c r="AM5" s="605"/>
      <c r="AN5" s="605"/>
      <c r="AO5" s="606"/>
      <c r="AP5" s="596" t="s">
        <v>216</v>
      </c>
      <c r="AQ5" s="597"/>
      <c r="AR5" s="597"/>
      <c r="AS5" s="597"/>
      <c r="AT5" s="597"/>
      <c r="AU5" s="597"/>
      <c r="AV5" s="597"/>
      <c r="AW5" s="597"/>
      <c r="AX5" s="597"/>
      <c r="AY5" s="597"/>
      <c r="AZ5" s="597"/>
      <c r="BA5" s="597"/>
      <c r="BB5" s="597"/>
      <c r="BC5" s="597"/>
      <c r="BD5" s="597"/>
      <c r="BE5" s="597"/>
      <c r="BF5" s="598"/>
      <c r="BG5" s="610">
        <v>8677882</v>
      </c>
      <c r="BH5" s="611"/>
      <c r="BI5" s="611"/>
      <c r="BJ5" s="611"/>
      <c r="BK5" s="611"/>
      <c r="BL5" s="611"/>
      <c r="BM5" s="611"/>
      <c r="BN5" s="612"/>
      <c r="BO5" s="613">
        <v>100</v>
      </c>
      <c r="BP5" s="613"/>
      <c r="BQ5" s="613"/>
      <c r="BR5" s="613"/>
      <c r="BS5" s="614">
        <v>387935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215440</v>
      </c>
      <c r="S6" s="611"/>
      <c r="T6" s="611"/>
      <c r="U6" s="611"/>
      <c r="V6" s="611"/>
      <c r="W6" s="611"/>
      <c r="X6" s="611"/>
      <c r="Y6" s="612"/>
      <c r="Z6" s="613">
        <v>0.6</v>
      </c>
      <c r="AA6" s="613"/>
      <c r="AB6" s="613"/>
      <c r="AC6" s="613"/>
      <c r="AD6" s="614">
        <v>215440</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8677882</v>
      </c>
      <c r="BH6" s="611"/>
      <c r="BI6" s="611"/>
      <c r="BJ6" s="611"/>
      <c r="BK6" s="611"/>
      <c r="BL6" s="611"/>
      <c r="BM6" s="611"/>
      <c r="BN6" s="612"/>
      <c r="BO6" s="613">
        <v>100</v>
      </c>
      <c r="BP6" s="613"/>
      <c r="BQ6" s="613"/>
      <c r="BR6" s="613"/>
      <c r="BS6" s="614">
        <v>387935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241463</v>
      </c>
      <c r="CS6" s="611"/>
      <c r="CT6" s="611"/>
      <c r="CU6" s="611"/>
      <c r="CV6" s="611"/>
      <c r="CW6" s="611"/>
      <c r="CX6" s="611"/>
      <c r="CY6" s="612"/>
      <c r="CZ6" s="604">
        <v>0.7</v>
      </c>
      <c r="DA6" s="605"/>
      <c r="DB6" s="605"/>
      <c r="DC6" s="621"/>
      <c r="DD6" s="619">
        <v>396</v>
      </c>
      <c r="DE6" s="611"/>
      <c r="DF6" s="611"/>
      <c r="DG6" s="611"/>
      <c r="DH6" s="611"/>
      <c r="DI6" s="611"/>
      <c r="DJ6" s="611"/>
      <c r="DK6" s="611"/>
      <c r="DL6" s="611"/>
      <c r="DM6" s="611"/>
      <c r="DN6" s="611"/>
      <c r="DO6" s="611"/>
      <c r="DP6" s="612"/>
      <c r="DQ6" s="619">
        <v>241463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3254</v>
      </c>
      <c r="S7" s="611"/>
      <c r="T7" s="611"/>
      <c r="U7" s="611"/>
      <c r="V7" s="611"/>
      <c r="W7" s="611"/>
      <c r="X7" s="611"/>
      <c r="Y7" s="612"/>
      <c r="Z7" s="613">
        <v>0</v>
      </c>
      <c r="AA7" s="613"/>
      <c r="AB7" s="613"/>
      <c r="AC7" s="613"/>
      <c r="AD7" s="614">
        <v>3254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4022122</v>
      </c>
      <c r="BH7" s="611"/>
      <c r="BI7" s="611"/>
      <c r="BJ7" s="611"/>
      <c r="BK7" s="611"/>
      <c r="BL7" s="611"/>
      <c r="BM7" s="611"/>
      <c r="BN7" s="612"/>
      <c r="BO7" s="613">
        <v>46.3</v>
      </c>
      <c r="BP7" s="613"/>
      <c r="BQ7" s="613"/>
      <c r="BR7" s="613"/>
      <c r="BS7" s="614">
        <v>136412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4084795</v>
      </c>
      <c r="CS7" s="611"/>
      <c r="CT7" s="611"/>
      <c r="CU7" s="611"/>
      <c r="CV7" s="611"/>
      <c r="CW7" s="611"/>
      <c r="CX7" s="611"/>
      <c r="CY7" s="612"/>
      <c r="CZ7" s="613">
        <v>12.6</v>
      </c>
      <c r="DA7" s="613"/>
      <c r="DB7" s="613"/>
      <c r="DC7" s="613"/>
      <c r="DD7" s="619">
        <v>122101</v>
      </c>
      <c r="DE7" s="611"/>
      <c r="DF7" s="611"/>
      <c r="DG7" s="611"/>
      <c r="DH7" s="611"/>
      <c r="DI7" s="611"/>
      <c r="DJ7" s="611"/>
      <c r="DK7" s="611"/>
      <c r="DL7" s="611"/>
      <c r="DM7" s="611"/>
      <c r="DN7" s="611"/>
      <c r="DO7" s="611"/>
      <c r="DP7" s="612"/>
      <c r="DQ7" s="619">
        <v>3402659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67057</v>
      </c>
      <c r="S8" s="611"/>
      <c r="T8" s="611"/>
      <c r="U8" s="611"/>
      <c r="V8" s="611"/>
      <c r="W8" s="611"/>
      <c r="X8" s="611"/>
      <c r="Y8" s="612"/>
      <c r="Z8" s="613">
        <v>0.2</v>
      </c>
      <c r="AA8" s="613"/>
      <c r="AB8" s="613"/>
      <c r="AC8" s="613"/>
      <c r="AD8" s="614">
        <v>67057</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109553</v>
      </c>
      <c r="BH8" s="611"/>
      <c r="BI8" s="611"/>
      <c r="BJ8" s="611"/>
      <c r="BK8" s="611"/>
      <c r="BL8" s="611"/>
      <c r="BM8" s="611"/>
      <c r="BN8" s="612"/>
      <c r="BO8" s="613">
        <v>1.3</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15038422</v>
      </c>
      <c r="CS8" s="611"/>
      <c r="CT8" s="611"/>
      <c r="CU8" s="611"/>
      <c r="CV8" s="611"/>
      <c r="CW8" s="611"/>
      <c r="CX8" s="611"/>
      <c r="CY8" s="612"/>
      <c r="CZ8" s="613">
        <v>46.2</v>
      </c>
      <c r="DA8" s="613"/>
      <c r="DB8" s="613"/>
      <c r="DC8" s="613"/>
      <c r="DD8" s="619">
        <v>31005</v>
      </c>
      <c r="DE8" s="611"/>
      <c r="DF8" s="611"/>
      <c r="DG8" s="611"/>
      <c r="DH8" s="611"/>
      <c r="DI8" s="611"/>
      <c r="DJ8" s="611"/>
      <c r="DK8" s="611"/>
      <c r="DL8" s="611"/>
      <c r="DM8" s="611"/>
      <c r="DN8" s="611"/>
      <c r="DO8" s="611"/>
      <c r="DP8" s="612"/>
      <c r="DQ8" s="619">
        <v>6326420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94129</v>
      </c>
      <c r="S9" s="611"/>
      <c r="T9" s="611"/>
      <c r="U9" s="611"/>
      <c r="V9" s="611"/>
      <c r="W9" s="611"/>
      <c r="X9" s="611"/>
      <c r="Y9" s="612"/>
      <c r="Z9" s="613">
        <v>0.3</v>
      </c>
      <c r="AA9" s="613"/>
      <c r="AB9" s="613"/>
      <c r="AC9" s="613"/>
      <c r="AD9" s="614">
        <v>94129</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3350372</v>
      </c>
      <c r="BH9" s="611"/>
      <c r="BI9" s="611"/>
      <c r="BJ9" s="611"/>
      <c r="BK9" s="611"/>
      <c r="BL9" s="611"/>
      <c r="BM9" s="611"/>
      <c r="BN9" s="612"/>
      <c r="BO9" s="613">
        <v>38.6</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2960105</v>
      </c>
      <c r="CS9" s="611"/>
      <c r="CT9" s="611"/>
      <c r="CU9" s="611"/>
      <c r="CV9" s="611"/>
      <c r="CW9" s="611"/>
      <c r="CX9" s="611"/>
      <c r="CY9" s="612"/>
      <c r="CZ9" s="613">
        <v>9.1</v>
      </c>
      <c r="DA9" s="613"/>
      <c r="DB9" s="613"/>
      <c r="DC9" s="613"/>
      <c r="DD9" s="619">
        <v>417882</v>
      </c>
      <c r="DE9" s="611"/>
      <c r="DF9" s="611"/>
      <c r="DG9" s="611"/>
      <c r="DH9" s="611"/>
      <c r="DI9" s="611"/>
      <c r="DJ9" s="611"/>
      <c r="DK9" s="611"/>
      <c r="DL9" s="611"/>
      <c r="DM9" s="611"/>
      <c r="DN9" s="611"/>
      <c r="DO9" s="611"/>
      <c r="DP9" s="612"/>
      <c r="DQ9" s="619">
        <v>1961340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202294</v>
      </c>
      <c r="BH10" s="611"/>
      <c r="BI10" s="611"/>
      <c r="BJ10" s="611"/>
      <c r="BK10" s="611"/>
      <c r="BL10" s="611"/>
      <c r="BM10" s="611"/>
      <c r="BN10" s="612"/>
      <c r="BO10" s="613">
        <v>2.2999999999999998</v>
      </c>
      <c r="BP10" s="613"/>
      <c r="BQ10" s="613"/>
      <c r="BR10" s="613"/>
      <c r="BS10" s="614">
        <v>33586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18773</v>
      </c>
      <c r="CS10" s="611"/>
      <c r="CT10" s="611"/>
      <c r="CU10" s="611"/>
      <c r="CV10" s="611"/>
      <c r="CW10" s="611"/>
      <c r="CX10" s="611"/>
      <c r="CY10" s="612"/>
      <c r="CZ10" s="613">
        <v>0.1</v>
      </c>
      <c r="DA10" s="613"/>
      <c r="DB10" s="613"/>
      <c r="DC10" s="613"/>
      <c r="DD10" s="619">
        <v>1175</v>
      </c>
      <c r="DE10" s="611"/>
      <c r="DF10" s="611"/>
      <c r="DG10" s="611"/>
      <c r="DH10" s="611"/>
      <c r="DI10" s="611"/>
      <c r="DJ10" s="611"/>
      <c r="DK10" s="611"/>
      <c r="DL10" s="611"/>
      <c r="DM10" s="611"/>
      <c r="DN10" s="611"/>
      <c r="DO10" s="611"/>
      <c r="DP10" s="612"/>
      <c r="DQ10" s="619">
        <v>18773</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1765054</v>
      </c>
      <c r="S11" s="611"/>
      <c r="T11" s="611"/>
      <c r="U11" s="611"/>
      <c r="V11" s="611"/>
      <c r="W11" s="611"/>
      <c r="X11" s="611"/>
      <c r="Y11" s="612"/>
      <c r="Z11" s="615">
        <v>5.3</v>
      </c>
      <c r="AA11" s="616"/>
      <c r="AB11" s="616"/>
      <c r="AC11" s="622"/>
      <c r="AD11" s="619">
        <v>1765054</v>
      </c>
      <c r="AE11" s="611"/>
      <c r="AF11" s="611"/>
      <c r="AG11" s="611"/>
      <c r="AH11" s="611"/>
      <c r="AI11" s="611"/>
      <c r="AJ11" s="611"/>
      <c r="AK11" s="612"/>
      <c r="AL11" s="615">
        <v>10.6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359903</v>
      </c>
      <c r="BH11" s="611"/>
      <c r="BI11" s="611"/>
      <c r="BJ11" s="611"/>
      <c r="BK11" s="611"/>
      <c r="BL11" s="611"/>
      <c r="BM11" s="611"/>
      <c r="BN11" s="612"/>
      <c r="BO11" s="613">
        <v>4.0999999999999996</v>
      </c>
      <c r="BP11" s="613"/>
      <c r="BQ11" s="613"/>
      <c r="BR11" s="613"/>
      <c r="BS11" s="614">
        <v>102826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999160</v>
      </c>
      <c r="CS11" s="611"/>
      <c r="CT11" s="611"/>
      <c r="CU11" s="611"/>
      <c r="CV11" s="611"/>
      <c r="CW11" s="611"/>
      <c r="CX11" s="611"/>
      <c r="CY11" s="612"/>
      <c r="CZ11" s="613">
        <v>3.1</v>
      </c>
      <c r="DA11" s="613"/>
      <c r="DB11" s="613"/>
      <c r="DC11" s="613"/>
      <c r="DD11" s="619">
        <v>501418</v>
      </c>
      <c r="DE11" s="611"/>
      <c r="DF11" s="611"/>
      <c r="DG11" s="611"/>
      <c r="DH11" s="611"/>
      <c r="DI11" s="611"/>
      <c r="DJ11" s="611"/>
      <c r="DK11" s="611"/>
      <c r="DL11" s="611"/>
      <c r="DM11" s="611"/>
      <c r="DN11" s="611"/>
      <c r="DO11" s="611"/>
      <c r="DP11" s="612"/>
      <c r="DQ11" s="619">
        <v>483562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3204</v>
      </c>
      <c r="S12" s="611"/>
      <c r="T12" s="611"/>
      <c r="U12" s="611"/>
      <c r="V12" s="611"/>
      <c r="W12" s="611"/>
      <c r="X12" s="611"/>
      <c r="Y12" s="612"/>
      <c r="Z12" s="613">
        <v>0</v>
      </c>
      <c r="AA12" s="613"/>
      <c r="AB12" s="613"/>
      <c r="AC12" s="613"/>
      <c r="AD12" s="614">
        <v>3204</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3816361</v>
      </c>
      <c r="BH12" s="611"/>
      <c r="BI12" s="611"/>
      <c r="BJ12" s="611"/>
      <c r="BK12" s="611"/>
      <c r="BL12" s="611"/>
      <c r="BM12" s="611"/>
      <c r="BN12" s="612"/>
      <c r="BO12" s="613">
        <v>44</v>
      </c>
      <c r="BP12" s="613"/>
      <c r="BQ12" s="613"/>
      <c r="BR12" s="613"/>
      <c r="BS12" s="614">
        <v>251523</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256496</v>
      </c>
      <c r="CS12" s="611"/>
      <c r="CT12" s="611"/>
      <c r="CU12" s="611"/>
      <c r="CV12" s="611"/>
      <c r="CW12" s="611"/>
      <c r="CX12" s="611"/>
      <c r="CY12" s="612"/>
      <c r="CZ12" s="613">
        <v>0.8</v>
      </c>
      <c r="DA12" s="613"/>
      <c r="DB12" s="613"/>
      <c r="DC12" s="613"/>
      <c r="DD12" s="619" t="s">
        <v>121</v>
      </c>
      <c r="DE12" s="611"/>
      <c r="DF12" s="611"/>
      <c r="DG12" s="611"/>
      <c r="DH12" s="611"/>
      <c r="DI12" s="611"/>
      <c r="DJ12" s="611"/>
      <c r="DK12" s="611"/>
      <c r="DL12" s="611"/>
      <c r="DM12" s="611"/>
      <c r="DN12" s="611"/>
      <c r="DO12" s="611"/>
      <c r="DP12" s="612"/>
      <c r="DQ12" s="619">
        <v>213586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3802629</v>
      </c>
      <c r="BH13" s="611"/>
      <c r="BI13" s="611"/>
      <c r="BJ13" s="611"/>
      <c r="BK13" s="611"/>
      <c r="BL13" s="611"/>
      <c r="BM13" s="611"/>
      <c r="BN13" s="612"/>
      <c r="BO13" s="613">
        <v>43.8</v>
      </c>
      <c r="BP13" s="613"/>
      <c r="BQ13" s="613"/>
      <c r="BR13" s="613"/>
      <c r="BS13" s="614">
        <v>251523</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2060975</v>
      </c>
      <c r="CS13" s="611"/>
      <c r="CT13" s="611"/>
      <c r="CU13" s="611"/>
      <c r="CV13" s="611"/>
      <c r="CW13" s="611"/>
      <c r="CX13" s="611"/>
      <c r="CY13" s="612"/>
      <c r="CZ13" s="613">
        <v>6.3</v>
      </c>
      <c r="DA13" s="613"/>
      <c r="DB13" s="613"/>
      <c r="DC13" s="613"/>
      <c r="DD13" s="619">
        <v>1076496</v>
      </c>
      <c r="DE13" s="611"/>
      <c r="DF13" s="611"/>
      <c r="DG13" s="611"/>
      <c r="DH13" s="611"/>
      <c r="DI13" s="611"/>
      <c r="DJ13" s="611"/>
      <c r="DK13" s="611"/>
      <c r="DL13" s="611"/>
      <c r="DM13" s="611"/>
      <c r="DN13" s="611"/>
      <c r="DO13" s="611"/>
      <c r="DP13" s="612"/>
      <c r="DQ13" s="619">
        <v>1263934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274866</v>
      </c>
      <c r="BH14" s="611"/>
      <c r="BI14" s="611"/>
      <c r="BJ14" s="611"/>
      <c r="BK14" s="611"/>
      <c r="BL14" s="611"/>
      <c r="BM14" s="611"/>
      <c r="BN14" s="612"/>
      <c r="BO14" s="613">
        <v>3.2</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787828</v>
      </c>
      <c r="CS14" s="611"/>
      <c r="CT14" s="611"/>
      <c r="CU14" s="611"/>
      <c r="CV14" s="611"/>
      <c r="CW14" s="611"/>
      <c r="CX14" s="611"/>
      <c r="CY14" s="612"/>
      <c r="CZ14" s="613">
        <v>2.4</v>
      </c>
      <c r="DA14" s="613"/>
      <c r="DB14" s="613"/>
      <c r="DC14" s="613"/>
      <c r="DD14" s="619">
        <v>25588</v>
      </c>
      <c r="DE14" s="611"/>
      <c r="DF14" s="611"/>
      <c r="DG14" s="611"/>
      <c r="DH14" s="611"/>
      <c r="DI14" s="611"/>
      <c r="DJ14" s="611"/>
      <c r="DK14" s="611"/>
      <c r="DL14" s="611"/>
      <c r="DM14" s="611"/>
      <c r="DN14" s="611"/>
      <c r="DO14" s="611"/>
      <c r="DP14" s="612"/>
      <c r="DQ14" s="619">
        <v>756628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40492</v>
      </c>
      <c r="S15" s="611"/>
      <c r="T15" s="611"/>
      <c r="U15" s="611"/>
      <c r="V15" s="611"/>
      <c r="W15" s="611"/>
      <c r="X15" s="611"/>
      <c r="Y15" s="612"/>
      <c r="Z15" s="613">
        <v>0.1</v>
      </c>
      <c r="AA15" s="613"/>
      <c r="AB15" s="613"/>
      <c r="AC15" s="613"/>
      <c r="AD15" s="614">
        <v>40492</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564533</v>
      </c>
      <c r="BH15" s="611"/>
      <c r="BI15" s="611"/>
      <c r="BJ15" s="611"/>
      <c r="BK15" s="611"/>
      <c r="BL15" s="611"/>
      <c r="BM15" s="611"/>
      <c r="BN15" s="612"/>
      <c r="BO15" s="613">
        <v>6.5</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4010145</v>
      </c>
      <c r="CS15" s="611"/>
      <c r="CT15" s="611"/>
      <c r="CU15" s="611"/>
      <c r="CV15" s="611"/>
      <c r="CW15" s="611"/>
      <c r="CX15" s="611"/>
      <c r="CY15" s="612"/>
      <c r="CZ15" s="613">
        <v>12.3</v>
      </c>
      <c r="DA15" s="613"/>
      <c r="DB15" s="613"/>
      <c r="DC15" s="613"/>
      <c r="DD15" s="619">
        <v>445271</v>
      </c>
      <c r="DE15" s="611"/>
      <c r="DF15" s="611"/>
      <c r="DG15" s="611"/>
      <c r="DH15" s="611"/>
      <c r="DI15" s="611"/>
      <c r="DJ15" s="611"/>
      <c r="DK15" s="611"/>
      <c r="DL15" s="611"/>
      <c r="DM15" s="611"/>
      <c r="DN15" s="611"/>
      <c r="DO15" s="611"/>
      <c r="DP15" s="612"/>
      <c r="DQ15" s="619">
        <v>2678430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168770</v>
      </c>
      <c r="S16" s="611"/>
      <c r="T16" s="611"/>
      <c r="U16" s="611"/>
      <c r="V16" s="611"/>
      <c r="W16" s="611"/>
      <c r="X16" s="611"/>
      <c r="Y16" s="612"/>
      <c r="Z16" s="613">
        <v>0.5</v>
      </c>
      <c r="AA16" s="613"/>
      <c r="AB16" s="613"/>
      <c r="AC16" s="613"/>
      <c r="AD16" s="614">
        <v>168770</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33461</v>
      </c>
      <c r="CS16" s="611"/>
      <c r="CT16" s="611"/>
      <c r="CU16" s="611"/>
      <c r="CV16" s="611"/>
      <c r="CW16" s="611"/>
      <c r="CX16" s="611"/>
      <c r="CY16" s="612"/>
      <c r="CZ16" s="613">
        <v>0.1</v>
      </c>
      <c r="DA16" s="613"/>
      <c r="DB16" s="613"/>
      <c r="DC16" s="613"/>
      <c r="DD16" s="619" t="s">
        <v>121</v>
      </c>
      <c r="DE16" s="611"/>
      <c r="DF16" s="611"/>
      <c r="DG16" s="611"/>
      <c r="DH16" s="611"/>
      <c r="DI16" s="611"/>
      <c r="DJ16" s="611"/>
      <c r="DK16" s="611"/>
      <c r="DL16" s="611"/>
      <c r="DM16" s="611"/>
      <c r="DN16" s="611"/>
      <c r="DO16" s="611"/>
      <c r="DP16" s="612"/>
      <c r="DQ16" s="619">
        <v>15482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406950</v>
      </c>
      <c r="S17" s="611"/>
      <c r="T17" s="611"/>
      <c r="U17" s="611"/>
      <c r="V17" s="611"/>
      <c r="W17" s="611"/>
      <c r="X17" s="611"/>
      <c r="Y17" s="612"/>
      <c r="Z17" s="613">
        <v>1.2</v>
      </c>
      <c r="AA17" s="613"/>
      <c r="AB17" s="613"/>
      <c r="AC17" s="613"/>
      <c r="AD17" s="614">
        <v>406950</v>
      </c>
      <c r="AE17" s="614"/>
      <c r="AF17" s="614"/>
      <c r="AG17" s="614"/>
      <c r="AH17" s="614"/>
      <c r="AI17" s="614"/>
      <c r="AJ17" s="614"/>
      <c r="AK17" s="614"/>
      <c r="AL17" s="615">
        <v>2.4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2042996</v>
      </c>
      <c r="CS17" s="611"/>
      <c r="CT17" s="611"/>
      <c r="CU17" s="611"/>
      <c r="CV17" s="611"/>
      <c r="CW17" s="611"/>
      <c r="CX17" s="611"/>
      <c r="CY17" s="612"/>
      <c r="CZ17" s="613">
        <v>6.3</v>
      </c>
      <c r="DA17" s="613"/>
      <c r="DB17" s="613"/>
      <c r="DC17" s="613"/>
      <c r="DD17" s="619" t="s">
        <v>121</v>
      </c>
      <c r="DE17" s="611"/>
      <c r="DF17" s="611"/>
      <c r="DG17" s="611"/>
      <c r="DH17" s="611"/>
      <c r="DI17" s="611"/>
      <c r="DJ17" s="611"/>
      <c r="DK17" s="611"/>
      <c r="DL17" s="611"/>
      <c r="DM17" s="611"/>
      <c r="DN17" s="611"/>
      <c r="DO17" s="611"/>
      <c r="DP17" s="612"/>
      <c r="DQ17" s="619">
        <v>1951778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82393</v>
      </c>
      <c r="S18" s="611"/>
      <c r="T18" s="611"/>
      <c r="U18" s="611"/>
      <c r="V18" s="611"/>
      <c r="W18" s="611"/>
      <c r="X18" s="611"/>
      <c r="Y18" s="612"/>
      <c r="Z18" s="613">
        <v>0.2</v>
      </c>
      <c r="AA18" s="613"/>
      <c r="AB18" s="613"/>
      <c r="AC18" s="613"/>
      <c r="AD18" s="614">
        <v>82393</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321205</v>
      </c>
      <c r="S19" s="611"/>
      <c r="T19" s="611"/>
      <c r="U19" s="611"/>
      <c r="V19" s="611"/>
      <c r="W19" s="611"/>
      <c r="X19" s="611"/>
      <c r="Y19" s="612"/>
      <c r="Z19" s="613">
        <v>1</v>
      </c>
      <c r="AA19" s="613"/>
      <c r="AB19" s="613"/>
      <c r="AC19" s="613"/>
      <c r="AD19" s="614">
        <v>321205</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3352</v>
      </c>
      <c r="S20" s="611"/>
      <c r="T20" s="611"/>
      <c r="U20" s="611"/>
      <c r="V20" s="611"/>
      <c r="W20" s="611"/>
      <c r="X20" s="611"/>
      <c r="Y20" s="612"/>
      <c r="Z20" s="613">
        <v>0</v>
      </c>
      <c r="AA20" s="613"/>
      <c r="AB20" s="613"/>
      <c r="AC20" s="613"/>
      <c r="AD20" s="614">
        <v>3352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32534619</v>
      </c>
      <c r="CS20" s="611"/>
      <c r="CT20" s="611"/>
      <c r="CU20" s="611"/>
      <c r="CV20" s="611"/>
      <c r="CW20" s="611"/>
      <c r="CX20" s="611"/>
      <c r="CY20" s="612"/>
      <c r="CZ20" s="613">
        <v>100</v>
      </c>
      <c r="DA20" s="613"/>
      <c r="DB20" s="613"/>
      <c r="DC20" s="613"/>
      <c r="DD20" s="619">
        <v>2621332</v>
      </c>
      <c r="DE20" s="611"/>
      <c r="DF20" s="611"/>
      <c r="DG20" s="611"/>
      <c r="DH20" s="611"/>
      <c r="DI20" s="611"/>
      <c r="DJ20" s="611"/>
      <c r="DK20" s="611"/>
      <c r="DL20" s="611"/>
      <c r="DM20" s="611"/>
      <c r="DN20" s="611"/>
      <c r="DO20" s="611"/>
      <c r="DP20" s="612"/>
      <c r="DQ20" s="619">
        <v>19314055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5611249</v>
      </c>
      <c r="S21" s="611"/>
      <c r="T21" s="611"/>
      <c r="U21" s="611"/>
      <c r="V21" s="611"/>
      <c r="W21" s="611"/>
      <c r="X21" s="611"/>
      <c r="Y21" s="612"/>
      <c r="Z21" s="613">
        <v>16.8</v>
      </c>
      <c r="AA21" s="613"/>
      <c r="AB21" s="613"/>
      <c r="AC21" s="613"/>
      <c r="AD21" s="614">
        <v>4996085</v>
      </c>
      <c r="AE21" s="614"/>
      <c r="AF21" s="614"/>
      <c r="AG21" s="614"/>
      <c r="AH21" s="614"/>
      <c r="AI21" s="614"/>
      <c r="AJ21" s="614"/>
      <c r="AK21" s="614"/>
      <c r="AL21" s="615">
        <v>30</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4996085</v>
      </c>
      <c r="S22" s="611"/>
      <c r="T22" s="611"/>
      <c r="U22" s="611"/>
      <c r="V22" s="611"/>
      <c r="W22" s="611"/>
      <c r="X22" s="611"/>
      <c r="Y22" s="612"/>
      <c r="Z22" s="613">
        <v>14.9</v>
      </c>
      <c r="AA22" s="613"/>
      <c r="AB22" s="613"/>
      <c r="AC22" s="613"/>
      <c r="AD22" s="614">
        <v>4996085</v>
      </c>
      <c r="AE22" s="614"/>
      <c r="AF22" s="614"/>
      <c r="AG22" s="614"/>
      <c r="AH22" s="614"/>
      <c r="AI22" s="614"/>
      <c r="AJ22" s="614"/>
      <c r="AK22" s="614"/>
      <c r="AL22" s="615">
        <v>30</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615164</v>
      </c>
      <c r="S23" s="611"/>
      <c r="T23" s="611"/>
      <c r="U23" s="611"/>
      <c r="V23" s="611"/>
      <c r="W23" s="611"/>
      <c r="X23" s="611"/>
      <c r="Y23" s="612"/>
      <c r="Z23" s="613">
        <v>1.8</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17908916</v>
      </c>
      <c r="CS24" s="600"/>
      <c r="CT24" s="600"/>
      <c r="CU24" s="600"/>
      <c r="CV24" s="600"/>
      <c r="CW24" s="600"/>
      <c r="CX24" s="600"/>
      <c r="CY24" s="601"/>
      <c r="CZ24" s="604">
        <v>55</v>
      </c>
      <c r="DA24" s="605"/>
      <c r="DB24" s="605"/>
      <c r="DC24" s="621"/>
      <c r="DD24" s="642">
        <v>9558531</v>
      </c>
      <c r="DE24" s="600"/>
      <c r="DF24" s="600"/>
      <c r="DG24" s="600"/>
      <c r="DH24" s="600"/>
      <c r="DI24" s="600"/>
      <c r="DJ24" s="600"/>
      <c r="DK24" s="601"/>
      <c r="DL24" s="642">
        <v>9030479</v>
      </c>
      <c r="DM24" s="600"/>
      <c r="DN24" s="600"/>
      <c r="DO24" s="600"/>
      <c r="DP24" s="600"/>
      <c r="DQ24" s="600"/>
      <c r="DR24" s="600"/>
      <c r="DS24" s="600"/>
      <c r="DT24" s="600"/>
      <c r="DU24" s="600"/>
      <c r="DV24" s="601"/>
      <c r="DW24" s="604">
        <v>54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17053481</v>
      </c>
      <c r="S25" s="611"/>
      <c r="T25" s="611"/>
      <c r="U25" s="611"/>
      <c r="V25" s="611"/>
      <c r="W25" s="611"/>
      <c r="X25" s="611"/>
      <c r="Y25" s="612"/>
      <c r="Z25" s="613">
        <v>51</v>
      </c>
      <c r="AA25" s="613"/>
      <c r="AB25" s="613"/>
      <c r="AC25" s="613"/>
      <c r="AD25" s="614">
        <v>16438317</v>
      </c>
      <c r="AE25" s="614"/>
      <c r="AF25" s="614"/>
      <c r="AG25" s="614"/>
      <c r="AH25" s="614"/>
      <c r="AI25" s="614"/>
      <c r="AJ25" s="614"/>
      <c r="AK25" s="614"/>
      <c r="AL25" s="615">
        <v>98.6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4519230</v>
      </c>
      <c r="CS25" s="643"/>
      <c r="CT25" s="643"/>
      <c r="CU25" s="643"/>
      <c r="CV25" s="643"/>
      <c r="CW25" s="643"/>
      <c r="CX25" s="643"/>
      <c r="CY25" s="644"/>
      <c r="CZ25" s="615">
        <v>13.9</v>
      </c>
      <c r="DA25" s="640"/>
      <c r="DB25" s="640"/>
      <c r="DC25" s="645"/>
      <c r="DD25" s="619">
        <v>4274495</v>
      </c>
      <c r="DE25" s="643"/>
      <c r="DF25" s="643"/>
      <c r="DG25" s="643"/>
      <c r="DH25" s="643"/>
      <c r="DI25" s="643"/>
      <c r="DJ25" s="643"/>
      <c r="DK25" s="644"/>
      <c r="DL25" s="619">
        <v>4196545</v>
      </c>
      <c r="DM25" s="643"/>
      <c r="DN25" s="643"/>
      <c r="DO25" s="643"/>
      <c r="DP25" s="643"/>
      <c r="DQ25" s="643"/>
      <c r="DR25" s="643"/>
      <c r="DS25" s="643"/>
      <c r="DT25" s="643"/>
      <c r="DU25" s="643"/>
      <c r="DV25" s="644"/>
      <c r="DW25" s="615">
        <v>25.1</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9565</v>
      </c>
      <c r="S26" s="611"/>
      <c r="T26" s="611"/>
      <c r="U26" s="611"/>
      <c r="V26" s="611"/>
      <c r="W26" s="611"/>
      <c r="X26" s="611"/>
      <c r="Y26" s="612"/>
      <c r="Z26" s="613">
        <v>0</v>
      </c>
      <c r="AA26" s="613"/>
      <c r="AB26" s="613"/>
      <c r="AC26" s="613"/>
      <c r="AD26" s="614">
        <v>9565</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2818690</v>
      </c>
      <c r="CS26" s="611"/>
      <c r="CT26" s="611"/>
      <c r="CU26" s="611"/>
      <c r="CV26" s="611"/>
      <c r="CW26" s="611"/>
      <c r="CX26" s="611"/>
      <c r="CY26" s="612"/>
      <c r="CZ26" s="615">
        <v>8.6999999999999993</v>
      </c>
      <c r="DA26" s="640"/>
      <c r="DB26" s="640"/>
      <c r="DC26" s="645"/>
      <c r="DD26" s="619">
        <v>2679999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728067</v>
      </c>
      <c r="S27" s="611"/>
      <c r="T27" s="611"/>
      <c r="U27" s="611"/>
      <c r="V27" s="611"/>
      <c r="W27" s="611"/>
      <c r="X27" s="611"/>
      <c r="Y27" s="612"/>
      <c r="Z27" s="613">
        <v>2.2000000000000002</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8677882</v>
      </c>
      <c r="BH27" s="611"/>
      <c r="BI27" s="611"/>
      <c r="BJ27" s="611"/>
      <c r="BK27" s="611"/>
      <c r="BL27" s="611"/>
      <c r="BM27" s="611"/>
      <c r="BN27" s="612"/>
      <c r="BO27" s="613">
        <v>100</v>
      </c>
      <c r="BP27" s="613"/>
      <c r="BQ27" s="613"/>
      <c r="BR27" s="613"/>
      <c r="BS27" s="614">
        <v>387935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11346690</v>
      </c>
      <c r="CS27" s="643"/>
      <c r="CT27" s="643"/>
      <c r="CU27" s="643"/>
      <c r="CV27" s="643"/>
      <c r="CW27" s="643"/>
      <c r="CX27" s="643"/>
      <c r="CY27" s="644"/>
      <c r="CZ27" s="615">
        <v>34.9</v>
      </c>
      <c r="DA27" s="640"/>
      <c r="DB27" s="640"/>
      <c r="DC27" s="645"/>
      <c r="DD27" s="619">
        <v>3332258</v>
      </c>
      <c r="DE27" s="643"/>
      <c r="DF27" s="643"/>
      <c r="DG27" s="643"/>
      <c r="DH27" s="643"/>
      <c r="DI27" s="643"/>
      <c r="DJ27" s="643"/>
      <c r="DK27" s="644"/>
      <c r="DL27" s="619">
        <v>2882156</v>
      </c>
      <c r="DM27" s="643"/>
      <c r="DN27" s="643"/>
      <c r="DO27" s="643"/>
      <c r="DP27" s="643"/>
      <c r="DQ27" s="643"/>
      <c r="DR27" s="643"/>
      <c r="DS27" s="643"/>
      <c r="DT27" s="643"/>
      <c r="DU27" s="643"/>
      <c r="DV27" s="644"/>
      <c r="DW27" s="615">
        <v>17.2</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261551</v>
      </c>
      <c r="S28" s="611"/>
      <c r="T28" s="611"/>
      <c r="U28" s="611"/>
      <c r="V28" s="611"/>
      <c r="W28" s="611"/>
      <c r="X28" s="611"/>
      <c r="Y28" s="612"/>
      <c r="Z28" s="613">
        <v>0.8</v>
      </c>
      <c r="AA28" s="613"/>
      <c r="AB28" s="613"/>
      <c r="AC28" s="613"/>
      <c r="AD28" s="614">
        <v>23361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2042996</v>
      </c>
      <c r="CS28" s="611"/>
      <c r="CT28" s="611"/>
      <c r="CU28" s="611"/>
      <c r="CV28" s="611"/>
      <c r="CW28" s="611"/>
      <c r="CX28" s="611"/>
      <c r="CY28" s="612"/>
      <c r="CZ28" s="615">
        <v>6.3</v>
      </c>
      <c r="DA28" s="640"/>
      <c r="DB28" s="640"/>
      <c r="DC28" s="645"/>
      <c r="DD28" s="619">
        <v>1951778</v>
      </c>
      <c r="DE28" s="611"/>
      <c r="DF28" s="611"/>
      <c r="DG28" s="611"/>
      <c r="DH28" s="611"/>
      <c r="DI28" s="611"/>
      <c r="DJ28" s="611"/>
      <c r="DK28" s="612"/>
      <c r="DL28" s="619">
        <v>1951778</v>
      </c>
      <c r="DM28" s="611"/>
      <c r="DN28" s="611"/>
      <c r="DO28" s="611"/>
      <c r="DP28" s="611"/>
      <c r="DQ28" s="611"/>
      <c r="DR28" s="611"/>
      <c r="DS28" s="611"/>
      <c r="DT28" s="611"/>
      <c r="DU28" s="611"/>
      <c r="DV28" s="612"/>
      <c r="DW28" s="615">
        <v>11.7</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553313</v>
      </c>
      <c r="S29" s="611"/>
      <c r="T29" s="611"/>
      <c r="U29" s="611"/>
      <c r="V29" s="611"/>
      <c r="W29" s="611"/>
      <c r="X29" s="611"/>
      <c r="Y29" s="612"/>
      <c r="Z29" s="613">
        <v>1.7</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2042695</v>
      </c>
      <c r="CS29" s="643"/>
      <c r="CT29" s="643"/>
      <c r="CU29" s="643"/>
      <c r="CV29" s="643"/>
      <c r="CW29" s="643"/>
      <c r="CX29" s="643"/>
      <c r="CY29" s="644"/>
      <c r="CZ29" s="615">
        <v>6.3</v>
      </c>
      <c r="DA29" s="640"/>
      <c r="DB29" s="640"/>
      <c r="DC29" s="645"/>
      <c r="DD29" s="619">
        <v>1951477</v>
      </c>
      <c r="DE29" s="643"/>
      <c r="DF29" s="643"/>
      <c r="DG29" s="643"/>
      <c r="DH29" s="643"/>
      <c r="DI29" s="643"/>
      <c r="DJ29" s="643"/>
      <c r="DK29" s="644"/>
      <c r="DL29" s="619">
        <v>1951477</v>
      </c>
      <c r="DM29" s="643"/>
      <c r="DN29" s="643"/>
      <c r="DO29" s="643"/>
      <c r="DP29" s="643"/>
      <c r="DQ29" s="643"/>
      <c r="DR29" s="643"/>
      <c r="DS29" s="643"/>
      <c r="DT29" s="643"/>
      <c r="DU29" s="643"/>
      <c r="DV29" s="644"/>
      <c r="DW29" s="615">
        <v>11.7</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8870362</v>
      </c>
      <c r="S30" s="611"/>
      <c r="T30" s="611"/>
      <c r="U30" s="611"/>
      <c r="V30" s="611"/>
      <c r="W30" s="611"/>
      <c r="X30" s="611"/>
      <c r="Y30" s="612"/>
      <c r="Z30" s="613">
        <v>26.5</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1964040</v>
      </c>
      <c r="CS30" s="611"/>
      <c r="CT30" s="611"/>
      <c r="CU30" s="611"/>
      <c r="CV30" s="611"/>
      <c r="CW30" s="611"/>
      <c r="CX30" s="611"/>
      <c r="CY30" s="612"/>
      <c r="CZ30" s="615">
        <v>6</v>
      </c>
      <c r="DA30" s="640"/>
      <c r="DB30" s="640"/>
      <c r="DC30" s="645"/>
      <c r="DD30" s="619">
        <v>1881018</v>
      </c>
      <c r="DE30" s="611"/>
      <c r="DF30" s="611"/>
      <c r="DG30" s="611"/>
      <c r="DH30" s="611"/>
      <c r="DI30" s="611"/>
      <c r="DJ30" s="611"/>
      <c r="DK30" s="612"/>
      <c r="DL30" s="619">
        <v>1881018</v>
      </c>
      <c r="DM30" s="611"/>
      <c r="DN30" s="611"/>
      <c r="DO30" s="611"/>
      <c r="DP30" s="611"/>
      <c r="DQ30" s="611"/>
      <c r="DR30" s="611"/>
      <c r="DS30" s="611"/>
      <c r="DT30" s="611"/>
      <c r="DU30" s="611"/>
      <c r="DV30" s="612"/>
      <c r="DW30" s="615">
        <v>11.2</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186410</v>
      </c>
      <c r="S31" s="611"/>
      <c r="T31" s="611"/>
      <c r="U31" s="611"/>
      <c r="V31" s="611"/>
      <c r="W31" s="611"/>
      <c r="X31" s="611"/>
      <c r="Y31" s="612"/>
      <c r="Z31" s="613">
        <v>0.6</v>
      </c>
      <c r="AA31" s="613"/>
      <c r="AB31" s="613"/>
      <c r="AC31" s="613"/>
      <c r="AD31" s="614">
        <v>186410</v>
      </c>
      <c r="AE31" s="614"/>
      <c r="AF31" s="614"/>
      <c r="AG31" s="614"/>
      <c r="AH31" s="614"/>
      <c r="AI31" s="614"/>
      <c r="AJ31" s="614"/>
      <c r="AK31" s="614"/>
      <c r="AL31" s="615">
        <v>1.1000000000000001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98.6</v>
      </c>
      <c r="BH31" s="654"/>
      <c r="BI31" s="654"/>
      <c r="BJ31" s="654"/>
      <c r="BK31" s="654"/>
      <c r="BL31" s="654"/>
      <c r="BM31" s="605">
        <v>94.6</v>
      </c>
      <c r="BN31" s="654"/>
      <c r="BO31" s="654"/>
      <c r="BP31" s="654"/>
      <c r="BQ31" s="655"/>
      <c r="BR31" s="657">
        <v>98.7</v>
      </c>
      <c r="BS31" s="654"/>
      <c r="BT31" s="654"/>
      <c r="BU31" s="654"/>
      <c r="BV31" s="654"/>
      <c r="BW31" s="654"/>
      <c r="BX31" s="605">
        <v>94.9</v>
      </c>
      <c r="BY31" s="654"/>
      <c r="BZ31" s="654"/>
      <c r="CA31" s="654"/>
      <c r="CB31" s="655"/>
      <c r="CD31" s="650"/>
      <c r="CE31" s="651"/>
      <c r="CF31" s="607" t="s">
        <v>300</v>
      </c>
      <c r="CG31" s="608"/>
      <c r="CH31" s="608"/>
      <c r="CI31" s="608"/>
      <c r="CJ31" s="608"/>
      <c r="CK31" s="608"/>
      <c r="CL31" s="608"/>
      <c r="CM31" s="608"/>
      <c r="CN31" s="608"/>
      <c r="CO31" s="608"/>
      <c r="CP31" s="608"/>
      <c r="CQ31" s="609"/>
      <c r="CR31" s="610">
        <v>78655</v>
      </c>
      <c r="CS31" s="643"/>
      <c r="CT31" s="643"/>
      <c r="CU31" s="643"/>
      <c r="CV31" s="643"/>
      <c r="CW31" s="643"/>
      <c r="CX31" s="643"/>
      <c r="CY31" s="644"/>
      <c r="CZ31" s="615">
        <v>0.2</v>
      </c>
      <c r="DA31" s="640"/>
      <c r="DB31" s="640"/>
      <c r="DC31" s="645"/>
      <c r="DD31" s="619">
        <v>70459</v>
      </c>
      <c r="DE31" s="643"/>
      <c r="DF31" s="643"/>
      <c r="DG31" s="643"/>
      <c r="DH31" s="643"/>
      <c r="DI31" s="643"/>
      <c r="DJ31" s="643"/>
      <c r="DK31" s="644"/>
      <c r="DL31" s="619">
        <v>70459</v>
      </c>
      <c r="DM31" s="643"/>
      <c r="DN31" s="643"/>
      <c r="DO31" s="643"/>
      <c r="DP31" s="643"/>
      <c r="DQ31" s="643"/>
      <c r="DR31" s="643"/>
      <c r="DS31" s="643"/>
      <c r="DT31" s="643"/>
      <c r="DU31" s="643"/>
      <c r="DV31" s="644"/>
      <c r="DW31" s="615">
        <v>0.4</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2993823</v>
      </c>
      <c r="S32" s="611"/>
      <c r="T32" s="611"/>
      <c r="U32" s="611"/>
      <c r="V32" s="611"/>
      <c r="W32" s="611"/>
      <c r="X32" s="611"/>
      <c r="Y32" s="612"/>
      <c r="Z32" s="613">
        <v>8.9</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98.6</v>
      </c>
      <c r="BH32" s="643"/>
      <c r="BI32" s="643"/>
      <c r="BJ32" s="643"/>
      <c r="BK32" s="643"/>
      <c r="BL32" s="643"/>
      <c r="BM32" s="616">
        <v>95.2</v>
      </c>
      <c r="BN32" s="643"/>
      <c r="BO32" s="643"/>
      <c r="BP32" s="643"/>
      <c r="BQ32" s="656"/>
      <c r="BR32" s="667">
        <v>98.7</v>
      </c>
      <c r="BS32" s="643"/>
      <c r="BT32" s="643"/>
      <c r="BU32" s="643"/>
      <c r="BV32" s="643"/>
      <c r="BW32" s="643"/>
      <c r="BX32" s="616">
        <v>95.5</v>
      </c>
      <c r="BY32" s="643"/>
      <c r="BZ32" s="643"/>
      <c r="CA32" s="643"/>
      <c r="CB32" s="656"/>
      <c r="CD32" s="652"/>
      <c r="CE32" s="653"/>
      <c r="CF32" s="607" t="s">
        <v>304</v>
      </c>
      <c r="CG32" s="608"/>
      <c r="CH32" s="608"/>
      <c r="CI32" s="608"/>
      <c r="CJ32" s="608"/>
      <c r="CK32" s="608"/>
      <c r="CL32" s="608"/>
      <c r="CM32" s="608"/>
      <c r="CN32" s="608"/>
      <c r="CO32" s="608"/>
      <c r="CP32" s="608"/>
      <c r="CQ32" s="609"/>
      <c r="CR32" s="610">
        <v>301</v>
      </c>
      <c r="CS32" s="611"/>
      <c r="CT32" s="611"/>
      <c r="CU32" s="611"/>
      <c r="CV32" s="611"/>
      <c r="CW32" s="611"/>
      <c r="CX32" s="611"/>
      <c r="CY32" s="612"/>
      <c r="CZ32" s="615">
        <v>0</v>
      </c>
      <c r="DA32" s="640"/>
      <c r="DB32" s="640"/>
      <c r="DC32" s="645"/>
      <c r="DD32" s="619">
        <v>301</v>
      </c>
      <c r="DE32" s="611"/>
      <c r="DF32" s="611"/>
      <c r="DG32" s="611"/>
      <c r="DH32" s="611"/>
      <c r="DI32" s="611"/>
      <c r="DJ32" s="611"/>
      <c r="DK32" s="612"/>
      <c r="DL32" s="619">
        <v>301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61699</v>
      </c>
      <c r="S33" s="611"/>
      <c r="T33" s="611"/>
      <c r="U33" s="611"/>
      <c r="V33" s="611"/>
      <c r="W33" s="611"/>
      <c r="X33" s="611"/>
      <c r="Y33" s="612"/>
      <c r="Z33" s="613">
        <v>0.2</v>
      </c>
      <c r="AA33" s="613"/>
      <c r="AB33" s="613"/>
      <c r="AC33" s="613"/>
      <c r="AD33" s="614">
        <v>8397</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98.6</v>
      </c>
      <c r="BH33" s="669"/>
      <c r="BI33" s="669"/>
      <c r="BJ33" s="669"/>
      <c r="BK33" s="669"/>
      <c r="BL33" s="669"/>
      <c r="BM33" s="670">
        <v>93.3</v>
      </c>
      <c r="BN33" s="669"/>
      <c r="BO33" s="669"/>
      <c r="BP33" s="669"/>
      <c r="BQ33" s="671"/>
      <c r="BR33" s="668">
        <v>98.6</v>
      </c>
      <c r="BS33" s="669"/>
      <c r="BT33" s="669"/>
      <c r="BU33" s="669"/>
      <c r="BV33" s="669"/>
      <c r="BW33" s="669"/>
      <c r="BX33" s="670">
        <v>93.6</v>
      </c>
      <c r="BY33" s="669"/>
      <c r="BZ33" s="669"/>
      <c r="CA33" s="669"/>
      <c r="CB33" s="671"/>
      <c r="CD33" s="607" t="s">
        <v>307</v>
      </c>
      <c r="CE33" s="608"/>
      <c r="CF33" s="608"/>
      <c r="CG33" s="608"/>
      <c r="CH33" s="608"/>
      <c r="CI33" s="608"/>
      <c r="CJ33" s="608"/>
      <c r="CK33" s="608"/>
      <c r="CL33" s="608"/>
      <c r="CM33" s="608"/>
      <c r="CN33" s="608"/>
      <c r="CO33" s="608"/>
      <c r="CP33" s="608"/>
      <c r="CQ33" s="609"/>
      <c r="CR33" s="610">
        <v>11970910</v>
      </c>
      <c r="CS33" s="643"/>
      <c r="CT33" s="643"/>
      <c r="CU33" s="643"/>
      <c r="CV33" s="643"/>
      <c r="CW33" s="643"/>
      <c r="CX33" s="643"/>
      <c r="CY33" s="644"/>
      <c r="CZ33" s="615">
        <v>36.799999999999997</v>
      </c>
      <c r="DA33" s="640"/>
      <c r="DB33" s="640"/>
      <c r="DC33" s="645"/>
      <c r="DD33" s="619">
        <v>8616280</v>
      </c>
      <c r="DE33" s="643"/>
      <c r="DF33" s="643"/>
      <c r="DG33" s="643"/>
      <c r="DH33" s="643"/>
      <c r="DI33" s="643"/>
      <c r="DJ33" s="643"/>
      <c r="DK33" s="644"/>
      <c r="DL33" s="619">
        <v>6428507</v>
      </c>
      <c r="DM33" s="643"/>
      <c r="DN33" s="643"/>
      <c r="DO33" s="643"/>
      <c r="DP33" s="643"/>
      <c r="DQ33" s="643"/>
      <c r="DR33" s="643"/>
      <c r="DS33" s="643"/>
      <c r="DT33" s="643"/>
      <c r="DU33" s="643"/>
      <c r="DV33" s="644"/>
      <c r="DW33" s="615">
        <v>38.4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302600</v>
      </c>
      <c r="S34" s="611"/>
      <c r="T34" s="611"/>
      <c r="U34" s="611"/>
      <c r="V34" s="611"/>
      <c r="W34" s="611"/>
      <c r="X34" s="611"/>
      <c r="Y34" s="612"/>
      <c r="Z34" s="613">
        <v>0.9</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4908552</v>
      </c>
      <c r="CS34" s="611"/>
      <c r="CT34" s="611"/>
      <c r="CU34" s="611"/>
      <c r="CV34" s="611"/>
      <c r="CW34" s="611"/>
      <c r="CX34" s="611"/>
      <c r="CY34" s="612"/>
      <c r="CZ34" s="615">
        <v>15.1</v>
      </c>
      <c r="DA34" s="640"/>
      <c r="DB34" s="640"/>
      <c r="DC34" s="645"/>
      <c r="DD34" s="619">
        <v>2801743</v>
      </c>
      <c r="DE34" s="611"/>
      <c r="DF34" s="611"/>
      <c r="DG34" s="611"/>
      <c r="DH34" s="611"/>
      <c r="DI34" s="611"/>
      <c r="DJ34" s="611"/>
      <c r="DK34" s="612"/>
      <c r="DL34" s="619">
        <v>2445340</v>
      </c>
      <c r="DM34" s="611"/>
      <c r="DN34" s="611"/>
      <c r="DO34" s="611"/>
      <c r="DP34" s="611"/>
      <c r="DQ34" s="611"/>
      <c r="DR34" s="611"/>
      <c r="DS34" s="611"/>
      <c r="DT34" s="611"/>
      <c r="DU34" s="611"/>
      <c r="DV34" s="612"/>
      <c r="DW34" s="615">
        <v>14.6</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502317</v>
      </c>
      <c r="S35" s="611"/>
      <c r="T35" s="611"/>
      <c r="U35" s="611"/>
      <c r="V35" s="611"/>
      <c r="W35" s="611"/>
      <c r="X35" s="611"/>
      <c r="Y35" s="612"/>
      <c r="Z35" s="613">
        <v>1.5</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309069</v>
      </c>
      <c r="CS35" s="643"/>
      <c r="CT35" s="643"/>
      <c r="CU35" s="643"/>
      <c r="CV35" s="643"/>
      <c r="CW35" s="643"/>
      <c r="CX35" s="643"/>
      <c r="CY35" s="644"/>
      <c r="CZ35" s="615">
        <v>0.9</v>
      </c>
      <c r="DA35" s="640"/>
      <c r="DB35" s="640"/>
      <c r="DC35" s="645"/>
      <c r="DD35" s="619">
        <v>167244</v>
      </c>
      <c r="DE35" s="643"/>
      <c r="DF35" s="643"/>
      <c r="DG35" s="643"/>
      <c r="DH35" s="643"/>
      <c r="DI35" s="643"/>
      <c r="DJ35" s="643"/>
      <c r="DK35" s="644"/>
      <c r="DL35" s="619">
        <v>122218</v>
      </c>
      <c r="DM35" s="643"/>
      <c r="DN35" s="643"/>
      <c r="DO35" s="643"/>
      <c r="DP35" s="643"/>
      <c r="DQ35" s="643"/>
      <c r="DR35" s="643"/>
      <c r="DS35" s="643"/>
      <c r="DT35" s="643"/>
      <c r="DU35" s="643"/>
      <c r="DV35" s="644"/>
      <c r="DW35" s="615">
        <v>0.7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452935</v>
      </c>
      <c r="S36" s="611"/>
      <c r="T36" s="611"/>
      <c r="U36" s="611"/>
      <c r="V36" s="611"/>
      <c r="W36" s="611"/>
      <c r="X36" s="611"/>
      <c r="Y36" s="612"/>
      <c r="Z36" s="613">
        <v>1.4</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3590685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-84568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2772657</v>
      </c>
      <c r="CS36" s="611"/>
      <c r="CT36" s="611"/>
      <c r="CU36" s="611"/>
      <c r="CV36" s="611"/>
      <c r="CW36" s="611"/>
      <c r="CX36" s="611"/>
      <c r="CY36" s="612"/>
      <c r="CZ36" s="615">
        <v>8.5</v>
      </c>
      <c r="DA36" s="640"/>
      <c r="DB36" s="640"/>
      <c r="DC36" s="645"/>
      <c r="DD36" s="619">
        <v>2421758</v>
      </c>
      <c r="DE36" s="611"/>
      <c r="DF36" s="611"/>
      <c r="DG36" s="611"/>
      <c r="DH36" s="611"/>
      <c r="DI36" s="611"/>
      <c r="DJ36" s="611"/>
      <c r="DK36" s="612"/>
      <c r="DL36" s="619">
        <v>1517687</v>
      </c>
      <c r="DM36" s="611"/>
      <c r="DN36" s="611"/>
      <c r="DO36" s="611"/>
      <c r="DP36" s="611"/>
      <c r="DQ36" s="611"/>
      <c r="DR36" s="611"/>
      <c r="DS36" s="611"/>
      <c r="DT36" s="611"/>
      <c r="DU36" s="611"/>
      <c r="DV36" s="612"/>
      <c r="DW36" s="615">
        <v>9.1</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524373</v>
      </c>
      <c r="S37" s="611"/>
      <c r="T37" s="611"/>
      <c r="U37" s="611"/>
      <c r="V37" s="611"/>
      <c r="W37" s="611"/>
      <c r="X37" s="611"/>
      <c r="Y37" s="612"/>
      <c r="Z37" s="613">
        <v>1.6</v>
      </c>
      <c r="AA37" s="613"/>
      <c r="AB37" s="613"/>
      <c r="AC37" s="613"/>
      <c r="AD37" s="614">
        <v>1441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380462</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-206165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624320</v>
      </c>
      <c r="CS37" s="643"/>
      <c r="CT37" s="643"/>
      <c r="CU37" s="643"/>
      <c r="CV37" s="643"/>
      <c r="CW37" s="643"/>
      <c r="CX37" s="643"/>
      <c r="CY37" s="644"/>
      <c r="CZ37" s="615">
        <v>1.9</v>
      </c>
      <c r="DA37" s="640"/>
      <c r="DB37" s="640"/>
      <c r="DC37" s="645"/>
      <c r="DD37" s="619">
        <v>624320</v>
      </c>
      <c r="DE37" s="643"/>
      <c r="DF37" s="643"/>
      <c r="DG37" s="643"/>
      <c r="DH37" s="643"/>
      <c r="DI37" s="643"/>
      <c r="DJ37" s="643"/>
      <c r="DK37" s="644"/>
      <c r="DL37" s="619">
        <v>624320</v>
      </c>
      <c r="DM37" s="643"/>
      <c r="DN37" s="643"/>
      <c r="DO37" s="643"/>
      <c r="DP37" s="643"/>
      <c r="DQ37" s="643"/>
      <c r="DR37" s="643"/>
      <c r="DS37" s="643"/>
      <c r="DT37" s="643"/>
      <c r="DU37" s="643"/>
      <c r="DV37" s="644"/>
      <c r="DW37" s="615">
        <v>3.7</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967149</v>
      </c>
      <c r="S38" s="611"/>
      <c r="T38" s="611"/>
      <c r="U38" s="611"/>
      <c r="V38" s="611"/>
      <c r="W38" s="611"/>
      <c r="X38" s="611"/>
      <c r="Y38" s="612"/>
      <c r="Z38" s="613">
        <v>2.9</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188284</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8318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3021939</v>
      </c>
      <c r="CS38" s="611"/>
      <c r="CT38" s="611"/>
      <c r="CU38" s="611"/>
      <c r="CV38" s="611"/>
      <c r="CW38" s="611"/>
      <c r="CX38" s="611"/>
      <c r="CY38" s="612"/>
      <c r="CZ38" s="615">
        <v>9.3000000000000007</v>
      </c>
      <c r="DA38" s="640"/>
      <c r="DB38" s="640"/>
      <c r="DC38" s="645"/>
      <c r="DD38" s="619">
        <v>2473911</v>
      </c>
      <c r="DE38" s="611"/>
      <c r="DF38" s="611"/>
      <c r="DG38" s="611"/>
      <c r="DH38" s="611"/>
      <c r="DI38" s="611"/>
      <c r="DJ38" s="611"/>
      <c r="DK38" s="612"/>
      <c r="DL38" s="619">
        <v>2342782</v>
      </c>
      <c r="DM38" s="611"/>
      <c r="DN38" s="611"/>
      <c r="DO38" s="611"/>
      <c r="DP38" s="611"/>
      <c r="DQ38" s="611"/>
      <c r="DR38" s="611"/>
      <c r="DS38" s="611"/>
      <c r="DT38" s="611"/>
      <c r="DU38" s="611"/>
      <c r="DV38" s="612"/>
      <c r="DW38" s="615">
        <v>14</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42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12146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775333</v>
      </c>
      <c r="CS39" s="643"/>
      <c r="CT39" s="643"/>
      <c r="CU39" s="643"/>
      <c r="CV39" s="643"/>
      <c r="CW39" s="643"/>
      <c r="CX39" s="643"/>
      <c r="CY39" s="644"/>
      <c r="CZ39" s="615">
        <v>2.4</v>
      </c>
      <c r="DA39" s="640"/>
      <c r="DB39" s="640"/>
      <c r="DC39" s="645"/>
      <c r="DD39" s="619">
        <v>583344</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67749</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183360</v>
      </c>
      <c r="CS40" s="611"/>
      <c r="CT40" s="611"/>
      <c r="CU40" s="611"/>
      <c r="CV40" s="611"/>
      <c r="CW40" s="611"/>
      <c r="CX40" s="611"/>
      <c r="CY40" s="612"/>
      <c r="CZ40" s="615">
        <v>0.6</v>
      </c>
      <c r="DA40" s="640"/>
      <c r="DB40" s="640"/>
      <c r="DC40" s="645"/>
      <c r="DD40" s="619">
        <v>168280</v>
      </c>
      <c r="DE40" s="611"/>
      <c r="DF40" s="611"/>
      <c r="DG40" s="611"/>
      <c r="DH40" s="611"/>
      <c r="DI40" s="611"/>
      <c r="DJ40" s="611"/>
      <c r="DK40" s="612"/>
      <c r="DL40" s="619">
        <v>480</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33467645</v>
      </c>
      <c r="S41" s="683"/>
      <c r="T41" s="683"/>
      <c r="U41" s="683"/>
      <c r="V41" s="683"/>
      <c r="W41" s="683"/>
      <c r="X41" s="683"/>
      <c r="Y41" s="687"/>
      <c r="Z41" s="688">
        <v>100</v>
      </c>
      <c r="AA41" s="688"/>
      <c r="AB41" s="688"/>
      <c r="AC41" s="688"/>
      <c r="AD41" s="689">
        <v>16667491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639215</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2382682</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400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2654793</v>
      </c>
      <c r="CS42" s="643"/>
      <c r="CT42" s="643"/>
      <c r="CU42" s="643"/>
      <c r="CV42" s="643"/>
      <c r="CW42" s="643"/>
      <c r="CX42" s="643"/>
      <c r="CY42" s="644"/>
      <c r="CZ42" s="615">
        <v>8.1999999999999993</v>
      </c>
      <c r="DA42" s="640"/>
      <c r="DB42" s="640"/>
      <c r="DC42" s="645"/>
      <c r="DD42" s="619">
        <v>1139244</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11257</v>
      </c>
      <c r="CS43" s="643"/>
      <c r="CT43" s="643"/>
      <c r="CU43" s="643"/>
      <c r="CV43" s="643"/>
      <c r="CW43" s="643"/>
      <c r="CX43" s="643"/>
      <c r="CY43" s="644"/>
      <c r="CZ43" s="615">
        <v>0</v>
      </c>
      <c r="DA43" s="640"/>
      <c r="DB43" s="640"/>
      <c r="DC43" s="645"/>
      <c r="DD43" s="619">
        <v>5648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2621332</v>
      </c>
      <c r="CS44" s="611"/>
      <c r="CT44" s="611"/>
      <c r="CU44" s="611"/>
      <c r="CV44" s="611"/>
      <c r="CW44" s="611"/>
      <c r="CX44" s="611"/>
      <c r="CY44" s="612"/>
      <c r="CZ44" s="615">
        <v>8.1</v>
      </c>
      <c r="DA44" s="616"/>
      <c r="DB44" s="616"/>
      <c r="DC44" s="622"/>
      <c r="DD44" s="619">
        <v>1123762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895154</v>
      </c>
      <c r="CS45" s="643"/>
      <c r="CT45" s="643"/>
      <c r="CU45" s="643"/>
      <c r="CV45" s="643"/>
      <c r="CW45" s="643"/>
      <c r="CX45" s="643"/>
      <c r="CY45" s="644"/>
      <c r="CZ45" s="615">
        <v>2.8</v>
      </c>
      <c r="DA45" s="640"/>
      <c r="DB45" s="640"/>
      <c r="DC45" s="645"/>
      <c r="DD45" s="619">
        <v>63940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1584844</v>
      </c>
      <c r="CS46" s="611"/>
      <c r="CT46" s="611"/>
      <c r="CU46" s="611"/>
      <c r="CV46" s="611"/>
      <c r="CW46" s="611"/>
      <c r="CX46" s="611"/>
      <c r="CY46" s="612"/>
      <c r="CZ46" s="615">
        <v>4.9000000000000004</v>
      </c>
      <c r="DA46" s="616"/>
      <c r="DB46" s="616"/>
      <c r="DC46" s="622"/>
      <c r="DD46" s="619">
        <v>1024068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33461</v>
      </c>
      <c r="CS47" s="643"/>
      <c r="CT47" s="643"/>
      <c r="CU47" s="643"/>
      <c r="CV47" s="643"/>
      <c r="CW47" s="643"/>
      <c r="CX47" s="643"/>
      <c r="CY47" s="644"/>
      <c r="CZ47" s="615">
        <v>0.1</v>
      </c>
      <c r="DA47" s="640"/>
      <c r="DB47" s="640"/>
      <c r="DC47" s="645"/>
      <c r="DD47" s="619">
        <v>15482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32534619</v>
      </c>
      <c r="CS49" s="669"/>
      <c r="CT49" s="669"/>
      <c r="CU49" s="669"/>
      <c r="CV49" s="669"/>
      <c r="CW49" s="669"/>
      <c r="CX49" s="669"/>
      <c r="CY49" s="698"/>
      <c r="CZ49" s="690">
        <v>100</v>
      </c>
      <c r="DA49" s="699"/>
      <c r="DB49" s="699"/>
      <c r="DC49" s="700"/>
      <c r="DD49" s="701">
        <v>19314055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ndG3H794mjE3cM5sBbdwpuVujB7FrYkr9qTzJAQI9u9VtsCOum/RS7d4HCEHH4ZPYRXNUydbTEfKz0K7N+lg==" saltValue="yfQqEQO9kMVgUpOugTSN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33468</v>
      </c>
      <c r="R7" s="740"/>
      <c r="S7" s="740"/>
      <c r="T7" s="740"/>
      <c r="U7" s="740"/>
      <c r="V7" s="740">
        <v>32535</v>
      </c>
      <c r="W7" s="740"/>
      <c r="X7" s="740"/>
      <c r="Y7" s="740"/>
      <c r="Z7" s="740"/>
      <c r="AA7" s="740">
        <v>933</v>
      </c>
      <c r="AB7" s="740"/>
      <c r="AC7" s="740"/>
      <c r="AD7" s="740"/>
      <c r="AE7" s="741"/>
      <c r="AF7" s="742">
        <v>820</v>
      </c>
      <c r="AG7" s="743"/>
      <c r="AH7" s="743"/>
      <c r="AI7" s="743"/>
      <c r="AJ7" s="744"/>
      <c r="AK7" s="745">
        <v>502</v>
      </c>
      <c r="AL7" s="746"/>
      <c r="AM7" s="746"/>
      <c r="AN7" s="746"/>
      <c r="AO7" s="746"/>
      <c r="AP7" s="746">
        <v>18815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556</v>
      </c>
      <c r="BT7" s="734"/>
      <c r="BU7" s="734"/>
      <c r="BV7" s="734"/>
      <c r="BW7" s="734"/>
      <c r="BX7" s="734"/>
      <c r="BY7" s="734"/>
      <c r="BZ7" s="734"/>
      <c r="CA7" s="734"/>
      <c r="CB7" s="734"/>
      <c r="CC7" s="734"/>
      <c r="CD7" s="734"/>
      <c r="CE7" s="734"/>
      <c r="CF7" s="734"/>
      <c r="CG7" s="749"/>
      <c r="CH7" s="730">
        <v>-8</v>
      </c>
      <c r="CI7" s="731"/>
      <c r="CJ7" s="731"/>
      <c r="CK7" s="731"/>
      <c r="CL7" s="732"/>
      <c r="CM7" s="730">
        <v>136</v>
      </c>
      <c r="CN7" s="731"/>
      <c r="CO7" s="731"/>
      <c r="CP7" s="731"/>
      <c r="CQ7" s="732"/>
      <c r="CR7" s="730">
        <v>100</v>
      </c>
      <c r="CS7" s="731"/>
      <c r="CT7" s="731"/>
      <c r="CU7" s="731"/>
      <c r="CV7" s="732"/>
      <c r="CW7" s="730">
        <v>57</v>
      </c>
      <c r="CX7" s="731"/>
      <c r="CY7" s="731"/>
      <c r="CZ7" s="731"/>
      <c r="DA7" s="732"/>
      <c r="DB7" s="730" t="s">
        <v>555</v>
      </c>
      <c r="DC7" s="731"/>
      <c r="DD7" s="731"/>
      <c r="DE7" s="731"/>
      <c r="DF7" s="732"/>
      <c r="DG7" s="730" t="s">
        <v>555</v>
      </c>
      <c r="DH7" s="731"/>
      <c r="DI7" s="731"/>
      <c r="DJ7" s="731"/>
      <c r="DK7" s="732"/>
      <c r="DL7" s="730" t="s">
        <v>555</v>
      </c>
      <c r="DM7" s="731"/>
      <c r="DN7" s="731"/>
      <c r="DO7" s="731"/>
      <c r="DP7" s="732"/>
      <c r="DQ7" s="730" t="s">
        <v>555</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33468</v>
      </c>
      <c r="R23" s="780"/>
      <c r="S23" s="780"/>
      <c r="T23" s="780"/>
      <c r="U23" s="780"/>
      <c r="V23" s="780">
        <v>32535</v>
      </c>
      <c r="W23" s="780"/>
      <c r="X23" s="780"/>
      <c r="Y23" s="780"/>
      <c r="Z23" s="780"/>
      <c r="AA23" s="780">
        <v>933</v>
      </c>
      <c r="AB23" s="780"/>
      <c r="AC23" s="780"/>
      <c r="AD23" s="780"/>
      <c r="AE23" s="781"/>
      <c r="AF23" s="782">
        <v>820</v>
      </c>
      <c r="AG23" s="780"/>
      <c r="AH23" s="780"/>
      <c r="AI23" s="780"/>
      <c r="AJ23" s="783"/>
      <c r="AK23" s="784"/>
      <c r="AL23" s="785"/>
      <c r="AM23" s="785"/>
      <c r="AN23" s="785"/>
      <c r="AO23" s="785"/>
      <c r="AP23" s="780">
        <v>18815</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6916</v>
      </c>
      <c r="R28" s="810"/>
      <c r="S28" s="810"/>
      <c r="T28" s="810"/>
      <c r="U28" s="810"/>
      <c r="V28" s="810">
        <v>7001</v>
      </c>
      <c r="W28" s="810"/>
      <c r="X28" s="810"/>
      <c r="Y28" s="810"/>
      <c r="Z28" s="810"/>
      <c r="AA28" s="810">
        <v>-85</v>
      </c>
      <c r="AB28" s="810"/>
      <c r="AC28" s="810"/>
      <c r="AD28" s="810"/>
      <c r="AE28" s="811"/>
      <c r="AF28" s="812">
        <v>-85</v>
      </c>
      <c r="AG28" s="810"/>
      <c r="AH28" s="810"/>
      <c r="AI28" s="810"/>
      <c r="AJ28" s="813"/>
      <c r="AK28" s="814">
        <v>639</v>
      </c>
      <c r="AL28" s="815"/>
      <c r="AM28" s="815"/>
      <c r="AN28" s="815"/>
      <c r="AO28" s="815"/>
      <c r="AP28" s="815" t="s">
        <v>553</v>
      </c>
      <c r="AQ28" s="815"/>
      <c r="AR28" s="815"/>
      <c r="AS28" s="815"/>
      <c r="AT28" s="815"/>
      <c r="AU28" s="815" t="s">
        <v>553</v>
      </c>
      <c r="AV28" s="815"/>
      <c r="AW28" s="815"/>
      <c r="AX28" s="815"/>
      <c r="AY28" s="815"/>
      <c r="AZ28" s="816" t="s">
        <v>553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42</v>
      </c>
      <c r="R29" s="771"/>
      <c r="S29" s="771"/>
      <c r="T29" s="771"/>
      <c r="U29" s="771"/>
      <c r="V29" s="771">
        <v>38</v>
      </c>
      <c r="W29" s="771"/>
      <c r="X29" s="771"/>
      <c r="Y29" s="771"/>
      <c r="Z29" s="771"/>
      <c r="AA29" s="771">
        <v>4</v>
      </c>
      <c r="AB29" s="771"/>
      <c r="AC29" s="771"/>
      <c r="AD29" s="771"/>
      <c r="AE29" s="772"/>
      <c r="AF29" s="773">
        <v>4</v>
      </c>
      <c r="AG29" s="774"/>
      <c r="AH29" s="774"/>
      <c r="AI29" s="774"/>
      <c r="AJ29" s="775"/>
      <c r="AK29" s="821">
        <v>21</v>
      </c>
      <c r="AL29" s="817"/>
      <c r="AM29" s="817"/>
      <c r="AN29" s="817"/>
      <c r="AO29" s="817"/>
      <c r="AP29" s="817" t="s">
        <v>553</v>
      </c>
      <c r="AQ29" s="817"/>
      <c r="AR29" s="817"/>
      <c r="AS29" s="817"/>
      <c r="AT29" s="817"/>
      <c r="AU29" s="817" t="s">
        <v>553</v>
      </c>
      <c r="AV29" s="817"/>
      <c r="AW29" s="817"/>
      <c r="AX29" s="817"/>
      <c r="AY29" s="817"/>
      <c r="AZ29" s="818" t="s">
        <v>553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6745</v>
      </c>
      <c r="R30" s="771"/>
      <c r="S30" s="771"/>
      <c r="T30" s="771"/>
      <c r="U30" s="771"/>
      <c r="V30" s="771">
        <v>6504</v>
      </c>
      <c r="W30" s="771"/>
      <c r="X30" s="771"/>
      <c r="Y30" s="771"/>
      <c r="Z30" s="771"/>
      <c r="AA30" s="771">
        <v>240</v>
      </c>
      <c r="AB30" s="771"/>
      <c r="AC30" s="771"/>
      <c r="AD30" s="771"/>
      <c r="AE30" s="772"/>
      <c r="AF30" s="773">
        <v>240</v>
      </c>
      <c r="AG30" s="774"/>
      <c r="AH30" s="774"/>
      <c r="AI30" s="774"/>
      <c r="AJ30" s="775"/>
      <c r="AK30" s="821">
        <v>981</v>
      </c>
      <c r="AL30" s="817"/>
      <c r="AM30" s="817"/>
      <c r="AN30" s="817"/>
      <c r="AO30" s="817"/>
      <c r="AP30" s="817" t="s">
        <v>553</v>
      </c>
      <c r="AQ30" s="817"/>
      <c r="AR30" s="817"/>
      <c r="AS30" s="817"/>
      <c r="AT30" s="817"/>
      <c r="AU30" s="817" t="s">
        <v>553</v>
      </c>
      <c r="AV30" s="817"/>
      <c r="AW30" s="817"/>
      <c r="AX30" s="817"/>
      <c r="AY30" s="817"/>
      <c r="AZ30" s="818" t="s">
        <v>553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1420</v>
      </c>
      <c r="R31" s="771"/>
      <c r="S31" s="771"/>
      <c r="T31" s="771"/>
      <c r="U31" s="771"/>
      <c r="V31" s="771">
        <v>1408</v>
      </c>
      <c r="W31" s="771"/>
      <c r="X31" s="771"/>
      <c r="Y31" s="771"/>
      <c r="Z31" s="771"/>
      <c r="AA31" s="771">
        <v>11</v>
      </c>
      <c r="AB31" s="771"/>
      <c r="AC31" s="771"/>
      <c r="AD31" s="771"/>
      <c r="AE31" s="772"/>
      <c r="AF31" s="773">
        <v>11</v>
      </c>
      <c r="AG31" s="774"/>
      <c r="AH31" s="774"/>
      <c r="AI31" s="774"/>
      <c r="AJ31" s="775"/>
      <c r="AK31" s="821">
        <v>333</v>
      </c>
      <c r="AL31" s="817"/>
      <c r="AM31" s="817"/>
      <c r="AN31" s="817"/>
      <c r="AO31" s="817"/>
      <c r="AP31" s="817" t="s">
        <v>553</v>
      </c>
      <c r="AQ31" s="817"/>
      <c r="AR31" s="817"/>
      <c r="AS31" s="817"/>
      <c r="AT31" s="817"/>
      <c r="AU31" s="817" t="s">
        <v>553</v>
      </c>
      <c r="AV31" s="817"/>
      <c r="AW31" s="817"/>
      <c r="AX31" s="817"/>
      <c r="AY31" s="817"/>
      <c r="AZ31" s="818" t="s">
        <v>553</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1642</v>
      </c>
      <c r="R32" s="771"/>
      <c r="S32" s="771"/>
      <c r="T32" s="771"/>
      <c r="U32" s="771"/>
      <c r="V32" s="771">
        <v>1183</v>
      </c>
      <c r="W32" s="771"/>
      <c r="X32" s="771"/>
      <c r="Y32" s="771"/>
      <c r="Z32" s="771"/>
      <c r="AA32" s="771">
        <v>459</v>
      </c>
      <c r="AB32" s="771"/>
      <c r="AC32" s="771"/>
      <c r="AD32" s="771"/>
      <c r="AE32" s="772"/>
      <c r="AF32" s="773">
        <v>4266</v>
      </c>
      <c r="AG32" s="774"/>
      <c r="AH32" s="774"/>
      <c r="AI32" s="774"/>
      <c r="AJ32" s="775"/>
      <c r="AK32" s="821">
        <v>219</v>
      </c>
      <c r="AL32" s="817"/>
      <c r="AM32" s="817"/>
      <c r="AN32" s="817"/>
      <c r="AO32" s="817"/>
      <c r="AP32" s="817">
        <v>1938</v>
      </c>
      <c r="AQ32" s="817"/>
      <c r="AR32" s="817"/>
      <c r="AS32" s="817"/>
      <c r="AT32" s="817"/>
      <c r="AU32" s="817">
        <v>166</v>
      </c>
      <c r="AV32" s="817"/>
      <c r="AW32" s="817"/>
      <c r="AX32" s="817"/>
      <c r="AY32" s="817"/>
      <c r="AZ32" s="818" t="s">
        <v>553</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1054</v>
      </c>
      <c r="R33" s="771"/>
      <c r="S33" s="771"/>
      <c r="T33" s="771"/>
      <c r="U33" s="771"/>
      <c r="V33" s="771">
        <v>929</v>
      </c>
      <c r="W33" s="771"/>
      <c r="X33" s="771"/>
      <c r="Y33" s="771"/>
      <c r="Z33" s="771"/>
      <c r="AA33" s="771">
        <v>125</v>
      </c>
      <c r="AB33" s="771"/>
      <c r="AC33" s="771"/>
      <c r="AD33" s="771"/>
      <c r="AE33" s="772"/>
      <c r="AF33" s="773">
        <v>758</v>
      </c>
      <c r="AG33" s="774"/>
      <c r="AH33" s="774"/>
      <c r="AI33" s="774"/>
      <c r="AJ33" s="775"/>
      <c r="AK33" s="821">
        <v>384</v>
      </c>
      <c r="AL33" s="817"/>
      <c r="AM33" s="817"/>
      <c r="AN33" s="817"/>
      <c r="AO33" s="817"/>
      <c r="AP33" s="817">
        <v>6263</v>
      </c>
      <c r="AQ33" s="817"/>
      <c r="AR33" s="817"/>
      <c r="AS33" s="817"/>
      <c r="AT33" s="817"/>
      <c r="AU33" s="817">
        <v>3914</v>
      </c>
      <c r="AV33" s="817"/>
      <c r="AW33" s="817"/>
      <c r="AX33" s="817"/>
      <c r="AY33" s="817"/>
      <c r="AZ33" s="818" t="s">
        <v>553</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14</v>
      </c>
      <c r="R34" s="771"/>
      <c r="S34" s="771"/>
      <c r="T34" s="771"/>
      <c r="U34" s="771"/>
      <c r="V34" s="771">
        <v>9</v>
      </c>
      <c r="W34" s="771"/>
      <c r="X34" s="771"/>
      <c r="Y34" s="771"/>
      <c r="Z34" s="771"/>
      <c r="AA34" s="771">
        <v>5</v>
      </c>
      <c r="AB34" s="771"/>
      <c r="AC34" s="771"/>
      <c r="AD34" s="771"/>
      <c r="AE34" s="772"/>
      <c r="AF34" s="773">
        <v>4</v>
      </c>
      <c r="AG34" s="774"/>
      <c r="AH34" s="774"/>
      <c r="AI34" s="774"/>
      <c r="AJ34" s="775"/>
      <c r="AK34" s="821">
        <v>0</v>
      </c>
      <c r="AL34" s="817"/>
      <c r="AM34" s="817"/>
      <c r="AN34" s="817"/>
      <c r="AO34" s="817"/>
      <c r="AP34" s="817">
        <v>17</v>
      </c>
      <c r="AQ34" s="817"/>
      <c r="AR34" s="817"/>
      <c r="AS34" s="817"/>
      <c r="AT34" s="817"/>
      <c r="AU34" s="817">
        <v>8</v>
      </c>
      <c r="AV34" s="817"/>
      <c r="AW34" s="817"/>
      <c r="AX34" s="817"/>
      <c r="AY34" s="817"/>
      <c r="AZ34" s="818" t="s">
        <v>553</v>
      </c>
      <c r="BA34" s="818"/>
      <c r="BB34" s="818"/>
      <c r="BC34" s="818"/>
      <c r="BD34" s="818"/>
      <c r="BE34" s="819" t="s">
        <v>396</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5198</v>
      </c>
      <c r="AG63" s="831"/>
      <c r="AH63" s="831"/>
      <c r="AI63" s="831"/>
      <c r="AJ63" s="832"/>
      <c r="AK63" s="833"/>
      <c r="AL63" s="828"/>
      <c r="AM63" s="828"/>
      <c r="AN63" s="828"/>
      <c r="AO63" s="828"/>
      <c r="AP63" s="831">
        <v>8217</v>
      </c>
      <c r="AQ63" s="831"/>
      <c r="AR63" s="831"/>
      <c r="AS63" s="831"/>
      <c r="AT63" s="831"/>
      <c r="AU63" s="831">
        <v>4088</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554</v>
      </c>
      <c r="C68" s="857"/>
      <c r="D68" s="857"/>
      <c r="E68" s="857"/>
      <c r="F68" s="857"/>
      <c r="G68" s="857"/>
      <c r="H68" s="857"/>
      <c r="I68" s="857"/>
      <c r="J68" s="857"/>
      <c r="K68" s="857"/>
      <c r="L68" s="857"/>
      <c r="M68" s="857"/>
      <c r="N68" s="857"/>
      <c r="O68" s="857"/>
      <c r="P68" s="858"/>
      <c r="Q68" s="859">
        <v>985</v>
      </c>
      <c r="R68" s="853"/>
      <c r="S68" s="853"/>
      <c r="T68" s="853"/>
      <c r="U68" s="853"/>
      <c r="V68" s="853">
        <v>840</v>
      </c>
      <c r="W68" s="853"/>
      <c r="X68" s="853"/>
      <c r="Y68" s="853"/>
      <c r="Z68" s="853"/>
      <c r="AA68" s="853">
        <v>144</v>
      </c>
      <c r="AB68" s="853"/>
      <c r="AC68" s="853"/>
      <c r="AD68" s="853"/>
      <c r="AE68" s="853"/>
      <c r="AF68" s="853">
        <v>1528</v>
      </c>
      <c r="AG68" s="853"/>
      <c r="AH68" s="853"/>
      <c r="AI68" s="853"/>
      <c r="AJ68" s="853"/>
      <c r="AK68" s="853">
        <v>12</v>
      </c>
      <c r="AL68" s="853"/>
      <c r="AM68" s="853"/>
      <c r="AN68" s="853"/>
      <c r="AO68" s="853"/>
      <c r="AP68" s="853">
        <v>2352</v>
      </c>
      <c r="AQ68" s="853"/>
      <c r="AR68" s="853"/>
      <c r="AS68" s="853"/>
      <c r="AT68" s="853"/>
      <c r="AU68" s="853" t="s">
        <v>555</v>
      </c>
      <c r="AV68" s="853"/>
      <c r="AW68" s="853"/>
      <c r="AX68" s="853"/>
      <c r="AY68" s="853"/>
      <c r="AZ68" s="854" t="s">
        <v>570</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562</v>
      </c>
      <c r="C69" s="861"/>
      <c r="D69" s="861"/>
      <c r="E69" s="861"/>
      <c r="F69" s="861"/>
      <c r="G69" s="861"/>
      <c r="H69" s="861"/>
      <c r="I69" s="861"/>
      <c r="J69" s="861"/>
      <c r="K69" s="861"/>
      <c r="L69" s="861"/>
      <c r="M69" s="861"/>
      <c r="N69" s="861"/>
      <c r="O69" s="861"/>
      <c r="P69" s="862"/>
      <c r="Q69" s="863">
        <v>90</v>
      </c>
      <c r="R69" s="817"/>
      <c r="S69" s="817"/>
      <c r="T69" s="817"/>
      <c r="U69" s="817"/>
      <c r="V69" s="817">
        <v>88</v>
      </c>
      <c r="W69" s="817"/>
      <c r="X69" s="817"/>
      <c r="Y69" s="817"/>
      <c r="Z69" s="817"/>
      <c r="AA69" s="817">
        <v>1</v>
      </c>
      <c r="AB69" s="817"/>
      <c r="AC69" s="817"/>
      <c r="AD69" s="817"/>
      <c r="AE69" s="817"/>
      <c r="AF69" s="817">
        <v>1</v>
      </c>
      <c r="AG69" s="817"/>
      <c r="AH69" s="817"/>
      <c r="AI69" s="817"/>
      <c r="AJ69" s="817"/>
      <c r="AK69" s="817" t="s">
        <v>553</v>
      </c>
      <c r="AL69" s="817"/>
      <c r="AM69" s="817"/>
      <c r="AN69" s="817"/>
      <c r="AO69" s="817"/>
      <c r="AP69" s="817" t="s">
        <v>553</v>
      </c>
      <c r="AQ69" s="817"/>
      <c r="AR69" s="817"/>
      <c r="AS69" s="817"/>
      <c r="AT69" s="817"/>
      <c r="AU69" s="817" t="s">
        <v>553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563</v>
      </c>
      <c r="C70" s="861"/>
      <c r="D70" s="861"/>
      <c r="E70" s="861"/>
      <c r="F70" s="861"/>
      <c r="G70" s="861"/>
      <c r="H70" s="861"/>
      <c r="I70" s="861"/>
      <c r="J70" s="861"/>
      <c r="K70" s="861"/>
      <c r="L70" s="861"/>
      <c r="M70" s="861"/>
      <c r="N70" s="861"/>
      <c r="O70" s="861"/>
      <c r="P70" s="862"/>
      <c r="Q70" s="863">
        <v>13441</v>
      </c>
      <c r="R70" s="817"/>
      <c r="S70" s="817"/>
      <c r="T70" s="817"/>
      <c r="U70" s="817"/>
      <c r="V70" s="817">
        <v>13132</v>
      </c>
      <c r="W70" s="817"/>
      <c r="X70" s="817"/>
      <c r="Y70" s="817"/>
      <c r="Z70" s="817"/>
      <c r="AA70" s="817">
        <v>308</v>
      </c>
      <c r="AB70" s="817"/>
      <c r="AC70" s="817"/>
      <c r="AD70" s="817"/>
      <c r="AE70" s="817"/>
      <c r="AF70" s="817">
        <v>1</v>
      </c>
      <c r="AG70" s="817"/>
      <c r="AH70" s="817"/>
      <c r="AI70" s="817"/>
      <c r="AJ70" s="817"/>
      <c r="AK70" s="817" t="s">
        <v>553</v>
      </c>
      <c r="AL70" s="817"/>
      <c r="AM70" s="817"/>
      <c r="AN70" s="817"/>
      <c r="AO70" s="817"/>
      <c r="AP70" s="817" t="s">
        <v>553</v>
      </c>
      <c r="AQ70" s="817"/>
      <c r="AR70" s="817"/>
      <c r="AS70" s="817"/>
      <c r="AT70" s="817"/>
      <c r="AU70" s="817" t="s">
        <v>555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564</v>
      </c>
      <c r="C71" s="861"/>
      <c r="D71" s="861"/>
      <c r="E71" s="861"/>
      <c r="F71" s="861"/>
      <c r="G71" s="861"/>
      <c r="H71" s="861"/>
      <c r="I71" s="861"/>
      <c r="J71" s="861"/>
      <c r="K71" s="861"/>
      <c r="L71" s="861"/>
      <c r="M71" s="861"/>
      <c r="N71" s="861"/>
      <c r="O71" s="861"/>
      <c r="P71" s="862"/>
      <c r="Q71" s="863">
        <v>924</v>
      </c>
      <c r="R71" s="817"/>
      <c r="S71" s="817"/>
      <c r="T71" s="817"/>
      <c r="U71" s="817"/>
      <c r="V71" s="817">
        <v>844</v>
      </c>
      <c r="W71" s="817"/>
      <c r="X71" s="817"/>
      <c r="Y71" s="817"/>
      <c r="Z71" s="817"/>
      <c r="AA71" s="817">
        <v>80</v>
      </c>
      <c r="AB71" s="817"/>
      <c r="AC71" s="817"/>
      <c r="AD71" s="817"/>
      <c r="AE71" s="817"/>
      <c r="AF71" s="817">
        <v>80</v>
      </c>
      <c r="AG71" s="817"/>
      <c r="AH71" s="817"/>
      <c r="AI71" s="817"/>
      <c r="AJ71" s="817"/>
      <c r="AK71" s="817" t="s">
        <v>553</v>
      </c>
      <c r="AL71" s="817"/>
      <c r="AM71" s="817"/>
      <c r="AN71" s="817"/>
      <c r="AO71" s="817"/>
      <c r="AP71" s="817" t="s">
        <v>553</v>
      </c>
      <c r="AQ71" s="817"/>
      <c r="AR71" s="817"/>
      <c r="AS71" s="817"/>
      <c r="AT71" s="817"/>
      <c r="AU71" s="817" t="s">
        <v>553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565</v>
      </c>
      <c r="C72" s="861"/>
      <c r="D72" s="861"/>
      <c r="E72" s="861"/>
      <c r="F72" s="861"/>
      <c r="G72" s="861"/>
      <c r="H72" s="861"/>
      <c r="I72" s="861"/>
      <c r="J72" s="861"/>
      <c r="K72" s="861"/>
      <c r="L72" s="861"/>
      <c r="M72" s="861"/>
      <c r="N72" s="861"/>
      <c r="O72" s="861"/>
      <c r="P72" s="862"/>
      <c r="Q72" s="863">
        <v>257</v>
      </c>
      <c r="R72" s="817"/>
      <c r="S72" s="817"/>
      <c r="T72" s="817"/>
      <c r="U72" s="817"/>
      <c r="V72" s="817">
        <v>256</v>
      </c>
      <c r="W72" s="817"/>
      <c r="X72" s="817"/>
      <c r="Y72" s="817"/>
      <c r="Z72" s="817"/>
      <c r="AA72" s="817">
        <v>1</v>
      </c>
      <c r="AB72" s="817"/>
      <c r="AC72" s="817"/>
      <c r="AD72" s="817"/>
      <c r="AE72" s="817"/>
      <c r="AF72" s="817">
        <v>1</v>
      </c>
      <c r="AG72" s="817"/>
      <c r="AH72" s="817"/>
      <c r="AI72" s="817"/>
      <c r="AJ72" s="817"/>
      <c r="AK72" s="817">
        <v>57</v>
      </c>
      <c r="AL72" s="817"/>
      <c r="AM72" s="817"/>
      <c r="AN72" s="817"/>
      <c r="AO72" s="817"/>
      <c r="AP72" s="817" t="s">
        <v>553</v>
      </c>
      <c r="AQ72" s="817"/>
      <c r="AR72" s="817"/>
      <c r="AS72" s="817"/>
      <c r="AT72" s="817"/>
      <c r="AU72" s="817" t="s">
        <v>553</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566</v>
      </c>
      <c r="C73" s="861"/>
      <c r="D73" s="861"/>
      <c r="E73" s="861"/>
      <c r="F73" s="861"/>
      <c r="G73" s="861"/>
      <c r="H73" s="861"/>
      <c r="I73" s="861"/>
      <c r="J73" s="861"/>
      <c r="K73" s="861"/>
      <c r="L73" s="861"/>
      <c r="M73" s="861"/>
      <c r="N73" s="861"/>
      <c r="O73" s="861"/>
      <c r="P73" s="862"/>
      <c r="Q73" s="863">
        <v>73</v>
      </c>
      <c r="R73" s="817"/>
      <c r="S73" s="817"/>
      <c r="T73" s="817"/>
      <c r="U73" s="817"/>
      <c r="V73" s="817">
        <v>73</v>
      </c>
      <c r="W73" s="817"/>
      <c r="X73" s="817"/>
      <c r="Y73" s="817"/>
      <c r="Z73" s="817"/>
      <c r="AA73" s="817" t="s">
        <v>553</v>
      </c>
      <c r="AB73" s="817"/>
      <c r="AC73" s="817"/>
      <c r="AD73" s="817"/>
      <c r="AE73" s="817"/>
      <c r="AF73" s="817" t="s">
        <v>553</v>
      </c>
      <c r="AG73" s="817"/>
      <c r="AH73" s="817"/>
      <c r="AI73" s="817"/>
      <c r="AJ73" s="817"/>
      <c r="AK73" s="817" t="s">
        <v>553</v>
      </c>
      <c r="AL73" s="817"/>
      <c r="AM73" s="817"/>
      <c r="AN73" s="817"/>
      <c r="AO73" s="817"/>
      <c r="AP73" s="817" t="s">
        <v>553</v>
      </c>
      <c r="AQ73" s="817"/>
      <c r="AR73" s="817"/>
      <c r="AS73" s="817"/>
      <c r="AT73" s="817"/>
      <c r="AU73" s="817" t="s">
        <v>555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567</v>
      </c>
      <c r="C74" s="861"/>
      <c r="D74" s="861"/>
      <c r="E74" s="861"/>
      <c r="F74" s="861"/>
      <c r="G74" s="861"/>
      <c r="H74" s="861"/>
      <c r="I74" s="861"/>
      <c r="J74" s="861"/>
      <c r="K74" s="861"/>
      <c r="L74" s="861"/>
      <c r="M74" s="861"/>
      <c r="N74" s="861"/>
      <c r="O74" s="861"/>
      <c r="P74" s="862"/>
      <c r="Q74" s="863">
        <v>295</v>
      </c>
      <c r="R74" s="817"/>
      <c r="S74" s="817"/>
      <c r="T74" s="817"/>
      <c r="U74" s="817"/>
      <c r="V74" s="817">
        <v>258</v>
      </c>
      <c r="W74" s="817"/>
      <c r="X74" s="817"/>
      <c r="Y74" s="817"/>
      <c r="Z74" s="817"/>
      <c r="AA74" s="817">
        <v>37</v>
      </c>
      <c r="AB74" s="817"/>
      <c r="AC74" s="817"/>
      <c r="AD74" s="817"/>
      <c r="AE74" s="817"/>
      <c r="AF74" s="817">
        <v>37</v>
      </c>
      <c r="AG74" s="817"/>
      <c r="AH74" s="817"/>
      <c r="AI74" s="817"/>
      <c r="AJ74" s="817"/>
      <c r="AK74" s="817" t="s">
        <v>553</v>
      </c>
      <c r="AL74" s="817"/>
      <c r="AM74" s="817"/>
      <c r="AN74" s="817"/>
      <c r="AO74" s="817"/>
      <c r="AP74" s="817" t="s">
        <v>553</v>
      </c>
      <c r="AQ74" s="817"/>
      <c r="AR74" s="817"/>
      <c r="AS74" s="817"/>
      <c r="AT74" s="817"/>
      <c r="AU74" s="817" t="s">
        <v>555</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568</v>
      </c>
      <c r="C75" s="861"/>
      <c r="D75" s="861"/>
      <c r="E75" s="861"/>
      <c r="F75" s="861"/>
      <c r="G75" s="861"/>
      <c r="H75" s="861"/>
      <c r="I75" s="861"/>
      <c r="J75" s="861"/>
      <c r="K75" s="861"/>
      <c r="L75" s="861"/>
      <c r="M75" s="861"/>
      <c r="N75" s="861"/>
      <c r="O75" s="861"/>
      <c r="P75" s="862"/>
      <c r="Q75" s="864">
        <v>881857</v>
      </c>
      <c r="R75" s="865"/>
      <c r="S75" s="865"/>
      <c r="T75" s="865"/>
      <c r="U75" s="821"/>
      <c r="V75" s="866">
        <v>868577</v>
      </c>
      <c r="W75" s="865"/>
      <c r="X75" s="865"/>
      <c r="Y75" s="865"/>
      <c r="Z75" s="821"/>
      <c r="AA75" s="866">
        <v>13281</v>
      </c>
      <c r="AB75" s="865"/>
      <c r="AC75" s="865"/>
      <c r="AD75" s="865"/>
      <c r="AE75" s="821"/>
      <c r="AF75" s="866">
        <v>13281</v>
      </c>
      <c r="AG75" s="865"/>
      <c r="AH75" s="865"/>
      <c r="AI75" s="865"/>
      <c r="AJ75" s="821"/>
      <c r="AK75" s="866" t="s">
        <v>553</v>
      </c>
      <c r="AL75" s="865"/>
      <c r="AM75" s="865"/>
      <c r="AN75" s="865"/>
      <c r="AO75" s="821"/>
      <c r="AP75" s="866" t="s">
        <v>553</v>
      </c>
      <c r="AQ75" s="865"/>
      <c r="AR75" s="865"/>
      <c r="AS75" s="865"/>
      <c r="AT75" s="821"/>
      <c r="AU75" s="866" t="s">
        <v>555</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569</v>
      </c>
      <c r="C76" s="861"/>
      <c r="D76" s="861"/>
      <c r="E76" s="861"/>
      <c r="F76" s="861"/>
      <c r="G76" s="861"/>
      <c r="H76" s="861"/>
      <c r="I76" s="861"/>
      <c r="J76" s="861"/>
      <c r="K76" s="861"/>
      <c r="L76" s="861"/>
      <c r="M76" s="861"/>
      <c r="N76" s="861"/>
      <c r="O76" s="861"/>
      <c r="P76" s="862"/>
      <c r="Q76" s="864">
        <v>450</v>
      </c>
      <c r="R76" s="865"/>
      <c r="S76" s="865"/>
      <c r="T76" s="865"/>
      <c r="U76" s="821"/>
      <c r="V76" s="866">
        <v>414</v>
      </c>
      <c r="W76" s="865"/>
      <c r="X76" s="865"/>
      <c r="Y76" s="865"/>
      <c r="Z76" s="821"/>
      <c r="AA76" s="866">
        <v>35</v>
      </c>
      <c r="AB76" s="865"/>
      <c r="AC76" s="865"/>
      <c r="AD76" s="865"/>
      <c r="AE76" s="821"/>
      <c r="AF76" s="866">
        <v>35</v>
      </c>
      <c r="AG76" s="865"/>
      <c r="AH76" s="865"/>
      <c r="AI76" s="865"/>
      <c r="AJ76" s="821"/>
      <c r="AK76" s="866">
        <v>59</v>
      </c>
      <c r="AL76" s="865"/>
      <c r="AM76" s="865"/>
      <c r="AN76" s="865"/>
      <c r="AO76" s="821"/>
      <c r="AP76" s="866" t="s">
        <v>553</v>
      </c>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14965</v>
      </c>
      <c r="AG88" s="831"/>
      <c r="AH88" s="831"/>
      <c r="AI88" s="831"/>
      <c r="AJ88" s="831"/>
      <c r="AK88" s="828"/>
      <c r="AL88" s="828"/>
      <c r="AM88" s="828"/>
      <c r="AN88" s="828"/>
      <c r="AO88" s="828"/>
      <c r="AP88" s="831">
        <v>2352</v>
      </c>
      <c r="AQ88" s="831"/>
      <c r="AR88" s="831"/>
      <c r="AS88" s="831"/>
      <c r="AT88" s="831"/>
      <c r="AU88" s="831" t="s">
        <v>555</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100</v>
      </c>
      <c r="CS102" s="839"/>
      <c r="CT102" s="839"/>
      <c r="CU102" s="839"/>
      <c r="CV102" s="878"/>
      <c r="CW102" s="877">
        <v>57</v>
      </c>
      <c r="CX102" s="839"/>
      <c r="CY102" s="839"/>
      <c r="CZ102" s="839"/>
      <c r="DA102" s="878"/>
      <c r="DB102" s="877" t="s">
        <v>555</v>
      </c>
      <c r="DC102" s="839"/>
      <c r="DD102" s="839"/>
      <c r="DE102" s="839"/>
      <c r="DF102" s="878"/>
      <c r="DG102" s="877" t="s">
        <v>555</v>
      </c>
      <c r="DH102" s="839"/>
      <c r="DI102" s="839"/>
      <c r="DJ102" s="839"/>
      <c r="DK102" s="878"/>
      <c r="DL102" s="877" t="s">
        <v>555</v>
      </c>
      <c r="DM102" s="839"/>
      <c r="DN102" s="839"/>
      <c r="DO102" s="839"/>
      <c r="DP102" s="878"/>
      <c r="DQ102" s="877" t="s">
        <v>555</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2027067</v>
      </c>
      <c r="AB110" s="887"/>
      <c r="AC110" s="887"/>
      <c r="AD110" s="887"/>
      <c r="AE110" s="888"/>
      <c r="AF110" s="889">
        <v>2070982</v>
      </c>
      <c r="AG110" s="887"/>
      <c r="AH110" s="887"/>
      <c r="AI110" s="887"/>
      <c r="AJ110" s="888"/>
      <c r="AK110" s="889">
        <v>2042695</v>
      </c>
      <c r="AL110" s="887"/>
      <c r="AM110" s="887"/>
      <c r="AN110" s="887"/>
      <c r="AO110" s="888"/>
      <c r="AP110" s="890">
        <v>14</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20867384</v>
      </c>
      <c r="BR110" s="918"/>
      <c r="BS110" s="918"/>
      <c r="BT110" s="918"/>
      <c r="BU110" s="918"/>
      <c r="BV110" s="918">
        <v>19811630</v>
      </c>
      <c r="BW110" s="918"/>
      <c r="BX110" s="918"/>
      <c r="BY110" s="918"/>
      <c r="BZ110" s="918"/>
      <c r="CA110" s="918">
        <v>18814740</v>
      </c>
      <c r="CB110" s="918"/>
      <c r="CC110" s="918"/>
      <c r="CD110" s="918"/>
      <c r="CE110" s="918"/>
      <c r="CF110" s="931">
        <v>128.9</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4557</v>
      </c>
      <c r="BR111" s="913"/>
      <c r="BS111" s="913"/>
      <c r="BT111" s="913"/>
      <c r="BU111" s="913"/>
      <c r="BV111" s="913">
        <v>3865</v>
      </c>
      <c r="BW111" s="913"/>
      <c r="BX111" s="913"/>
      <c r="BY111" s="913"/>
      <c r="BZ111" s="913"/>
      <c r="CA111" s="913">
        <v>3173</v>
      </c>
      <c r="CB111" s="913"/>
      <c r="CC111" s="913"/>
      <c r="CD111" s="913"/>
      <c r="CE111" s="913"/>
      <c r="CF111" s="907">
        <v>0</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4861929</v>
      </c>
      <c r="BR112" s="913"/>
      <c r="BS112" s="913"/>
      <c r="BT112" s="913"/>
      <c r="BU112" s="913"/>
      <c r="BV112" s="913">
        <v>4361286</v>
      </c>
      <c r="BW112" s="913"/>
      <c r="BX112" s="913"/>
      <c r="BY112" s="913"/>
      <c r="BZ112" s="913"/>
      <c r="CA112" s="913">
        <v>4088467</v>
      </c>
      <c r="CB112" s="913"/>
      <c r="CC112" s="913"/>
      <c r="CD112" s="913"/>
      <c r="CE112" s="913"/>
      <c r="CF112" s="907">
        <v>28</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375772</v>
      </c>
      <c r="AB113" s="925"/>
      <c r="AC113" s="925"/>
      <c r="AD113" s="925"/>
      <c r="AE113" s="926"/>
      <c r="AF113" s="927">
        <v>357476</v>
      </c>
      <c r="AG113" s="925"/>
      <c r="AH113" s="925"/>
      <c r="AI113" s="925"/>
      <c r="AJ113" s="926"/>
      <c r="AK113" s="927">
        <v>370177</v>
      </c>
      <c r="AL113" s="925"/>
      <c r="AM113" s="925"/>
      <c r="AN113" s="925"/>
      <c r="AO113" s="926"/>
      <c r="AP113" s="928">
        <v>2.5</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t="s">
        <v>121</v>
      </c>
      <c r="BR113" s="913"/>
      <c r="BS113" s="913"/>
      <c r="BT113" s="913"/>
      <c r="BU113" s="913"/>
      <c r="BV113" s="913" t="s">
        <v>121</v>
      </c>
      <c r="BW113" s="913"/>
      <c r="BX113" s="913"/>
      <c r="BY113" s="913"/>
      <c r="BZ113" s="913"/>
      <c r="CA113" s="913" t="s">
        <v>121</v>
      </c>
      <c r="CB113" s="913"/>
      <c r="CC113" s="913"/>
      <c r="CD113" s="913"/>
      <c r="CE113" s="913"/>
      <c r="CF113" s="907" t="s">
        <v>121</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121</v>
      </c>
      <c r="AB114" s="946"/>
      <c r="AC114" s="946"/>
      <c r="AD114" s="946"/>
      <c r="AE114" s="947"/>
      <c r="AF114" s="948" t="s">
        <v>121</v>
      </c>
      <c r="AG114" s="946"/>
      <c r="AH114" s="946"/>
      <c r="AI114" s="946"/>
      <c r="AJ114" s="947"/>
      <c r="AK114" s="948" t="s">
        <v>121</v>
      </c>
      <c r="AL114" s="946"/>
      <c r="AM114" s="946"/>
      <c r="AN114" s="946"/>
      <c r="AO114" s="947"/>
      <c r="AP114" s="949" t="s">
        <v>121</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3166521</v>
      </c>
      <c r="BR114" s="913"/>
      <c r="BS114" s="913"/>
      <c r="BT114" s="913"/>
      <c r="BU114" s="913"/>
      <c r="BV114" s="913">
        <v>3418309</v>
      </c>
      <c r="BW114" s="913"/>
      <c r="BX114" s="913"/>
      <c r="BY114" s="913"/>
      <c r="BZ114" s="913"/>
      <c r="CA114" s="913">
        <v>3552525</v>
      </c>
      <c r="CB114" s="913"/>
      <c r="CC114" s="913"/>
      <c r="CD114" s="913"/>
      <c r="CE114" s="913"/>
      <c r="CF114" s="907">
        <v>24.3</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692</v>
      </c>
      <c r="AB115" s="925"/>
      <c r="AC115" s="925"/>
      <c r="AD115" s="925"/>
      <c r="AE115" s="926"/>
      <c r="AF115" s="927">
        <v>692</v>
      </c>
      <c r="AG115" s="925"/>
      <c r="AH115" s="925"/>
      <c r="AI115" s="925"/>
      <c r="AJ115" s="926"/>
      <c r="AK115" s="927">
        <v>692</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2403531</v>
      </c>
      <c r="AB117" s="966"/>
      <c r="AC117" s="966"/>
      <c r="AD117" s="966"/>
      <c r="AE117" s="967"/>
      <c r="AF117" s="968">
        <v>2429150</v>
      </c>
      <c r="AG117" s="966"/>
      <c r="AH117" s="966"/>
      <c r="AI117" s="966"/>
      <c r="AJ117" s="967"/>
      <c r="AK117" s="968">
        <v>2413564</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28900391</v>
      </c>
      <c r="BR119" s="987"/>
      <c r="BS119" s="987"/>
      <c r="BT119" s="987"/>
      <c r="BU119" s="987"/>
      <c r="BV119" s="987">
        <v>27595090</v>
      </c>
      <c r="BW119" s="987"/>
      <c r="BX119" s="987"/>
      <c r="BY119" s="987"/>
      <c r="BZ119" s="987"/>
      <c r="CA119" s="987">
        <v>26458905</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4557</v>
      </c>
      <c r="DH119" s="973"/>
      <c r="DI119" s="973"/>
      <c r="DJ119" s="973"/>
      <c r="DK119" s="974"/>
      <c r="DL119" s="972">
        <v>3865</v>
      </c>
      <c r="DM119" s="973"/>
      <c r="DN119" s="973"/>
      <c r="DO119" s="973"/>
      <c r="DP119" s="974"/>
      <c r="DQ119" s="972">
        <v>3173</v>
      </c>
      <c r="DR119" s="973"/>
      <c r="DS119" s="973"/>
      <c r="DT119" s="973"/>
      <c r="DU119" s="974"/>
      <c r="DV119" s="975">
        <v>0</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16846320</v>
      </c>
      <c r="BR120" s="918"/>
      <c r="BS120" s="918"/>
      <c r="BT120" s="918"/>
      <c r="BU120" s="918"/>
      <c r="BV120" s="918">
        <v>17929401</v>
      </c>
      <c r="BW120" s="918"/>
      <c r="BX120" s="918"/>
      <c r="BY120" s="918"/>
      <c r="BZ120" s="918"/>
      <c r="CA120" s="918">
        <v>18827906</v>
      </c>
      <c r="CB120" s="918"/>
      <c r="CC120" s="918"/>
      <c r="CD120" s="918"/>
      <c r="CE120" s="918"/>
      <c r="CF120" s="931">
        <v>129</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3914340</v>
      </c>
      <c r="DR120" s="918"/>
      <c r="DS120" s="918"/>
      <c r="DT120" s="918"/>
      <c r="DU120" s="918"/>
      <c r="DV120" s="919">
        <v>26.8</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849590</v>
      </c>
      <c r="BR121" s="913"/>
      <c r="BS121" s="913"/>
      <c r="BT121" s="913"/>
      <c r="BU121" s="913"/>
      <c r="BV121" s="913">
        <v>707924</v>
      </c>
      <c r="BW121" s="913"/>
      <c r="BX121" s="913"/>
      <c r="BY121" s="913"/>
      <c r="BZ121" s="913"/>
      <c r="CA121" s="913">
        <v>596975</v>
      </c>
      <c r="CB121" s="913"/>
      <c r="CC121" s="913"/>
      <c r="CD121" s="913"/>
      <c r="CE121" s="913"/>
      <c r="CF121" s="907">
        <v>4.0999999999999996</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49763</v>
      </c>
      <c r="DH121" s="913"/>
      <c r="DI121" s="913"/>
      <c r="DJ121" s="913"/>
      <c r="DK121" s="913"/>
      <c r="DL121" s="913">
        <v>52202</v>
      </c>
      <c r="DM121" s="913"/>
      <c r="DN121" s="913"/>
      <c r="DO121" s="913"/>
      <c r="DP121" s="913"/>
      <c r="DQ121" s="913">
        <v>165827</v>
      </c>
      <c r="DR121" s="913"/>
      <c r="DS121" s="913"/>
      <c r="DT121" s="913"/>
      <c r="DU121" s="913"/>
      <c r="DV121" s="914">
        <v>1.1000000000000001</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16723569</v>
      </c>
      <c r="BR122" s="987"/>
      <c r="BS122" s="987"/>
      <c r="BT122" s="987"/>
      <c r="BU122" s="987"/>
      <c r="BV122" s="987">
        <v>15996107</v>
      </c>
      <c r="BW122" s="987"/>
      <c r="BX122" s="987"/>
      <c r="BY122" s="987"/>
      <c r="BZ122" s="987"/>
      <c r="CA122" s="987">
        <v>15202803</v>
      </c>
      <c r="CB122" s="987"/>
      <c r="CC122" s="987"/>
      <c r="CD122" s="987"/>
      <c r="CE122" s="987"/>
      <c r="CF122" s="1004">
        <v>104.1</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v>8300</v>
      </c>
      <c r="DM122" s="913"/>
      <c r="DN122" s="913"/>
      <c r="DO122" s="913"/>
      <c r="DP122" s="913"/>
      <c r="DQ122" s="913">
        <v>8300</v>
      </c>
      <c r="DR122" s="913"/>
      <c r="DS122" s="913"/>
      <c r="DT122" s="913"/>
      <c r="DU122" s="913"/>
      <c r="DV122" s="914">
        <v>0.1</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34419479</v>
      </c>
      <c r="BR123" s="1051"/>
      <c r="BS123" s="1051"/>
      <c r="BT123" s="1051"/>
      <c r="BU123" s="1051"/>
      <c r="BV123" s="1051">
        <v>34633432</v>
      </c>
      <c r="BW123" s="1051"/>
      <c r="BX123" s="1051"/>
      <c r="BY123" s="1051"/>
      <c r="BZ123" s="1051"/>
      <c r="CA123" s="1051">
        <v>34627684</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4812166</v>
      </c>
      <c r="DH124" s="973"/>
      <c r="DI124" s="973"/>
      <c r="DJ124" s="973"/>
      <c r="DK124" s="974"/>
      <c r="DL124" s="972">
        <v>4300784</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692</v>
      </c>
      <c r="AB127" s="946"/>
      <c r="AC127" s="946"/>
      <c r="AD127" s="946"/>
      <c r="AE127" s="947"/>
      <c r="AF127" s="948">
        <v>692</v>
      </c>
      <c r="AG127" s="946"/>
      <c r="AH127" s="946"/>
      <c r="AI127" s="946"/>
      <c r="AJ127" s="947"/>
      <c r="AK127" s="948">
        <v>692</v>
      </c>
      <c r="AL127" s="946"/>
      <c r="AM127" s="946"/>
      <c r="AN127" s="946"/>
      <c r="AO127" s="947"/>
      <c r="AP127" s="949">
        <v>0</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97143</v>
      </c>
      <c r="AB128" s="1033"/>
      <c r="AC128" s="1033"/>
      <c r="AD128" s="1033"/>
      <c r="AE128" s="1034"/>
      <c r="AF128" s="1035">
        <v>92111</v>
      </c>
      <c r="AG128" s="1033"/>
      <c r="AH128" s="1033"/>
      <c r="AI128" s="1033"/>
      <c r="AJ128" s="1034"/>
      <c r="AK128" s="1035">
        <v>127049</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121</v>
      </c>
      <c r="BG128" s="1040"/>
      <c r="BH128" s="1040"/>
      <c r="BI128" s="1040"/>
      <c r="BJ128" s="1040"/>
      <c r="BK128" s="1040"/>
      <c r="BL128" s="1041"/>
      <c r="BM128" s="1039">
        <v>12.72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14962729</v>
      </c>
      <c r="AB129" s="946"/>
      <c r="AC129" s="946"/>
      <c r="AD129" s="946"/>
      <c r="AE129" s="947"/>
      <c r="AF129" s="948">
        <v>15412787</v>
      </c>
      <c r="AG129" s="946"/>
      <c r="AH129" s="946"/>
      <c r="AI129" s="946"/>
      <c r="AJ129" s="947"/>
      <c r="AK129" s="948">
        <v>15830612</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121</v>
      </c>
      <c r="BG129" s="1054"/>
      <c r="BH129" s="1054"/>
      <c r="BI129" s="1054"/>
      <c r="BJ129" s="1054"/>
      <c r="BK129" s="1054"/>
      <c r="BL129" s="1055"/>
      <c r="BM129" s="1053">
        <v>17.72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1314986</v>
      </c>
      <c r="AB130" s="946"/>
      <c r="AC130" s="946"/>
      <c r="AD130" s="946"/>
      <c r="AE130" s="947"/>
      <c r="AF130" s="948">
        <v>1300875</v>
      </c>
      <c r="AG130" s="946"/>
      <c r="AH130" s="946"/>
      <c r="AI130" s="946"/>
      <c r="AJ130" s="947"/>
      <c r="AK130" s="948">
        <v>1230512</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7.2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13647743</v>
      </c>
      <c r="AB131" s="973"/>
      <c r="AC131" s="973"/>
      <c r="AD131" s="973"/>
      <c r="AE131" s="974"/>
      <c r="AF131" s="972">
        <v>14111912</v>
      </c>
      <c r="AG131" s="973"/>
      <c r="AH131" s="973"/>
      <c r="AI131" s="973"/>
      <c r="AJ131" s="974"/>
      <c r="AK131" s="972">
        <v>14600100</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7.2642194389999997</v>
      </c>
      <c r="AB132" s="1084"/>
      <c r="AC132" s="1084"/>
      <c r="AD132" s="1084"/>
      <c r="AE132" s="1085"/>
      <c r="AF132" s="1086">
        <v>7.3424777590000003</v>
      </c>
      <c r="AG132" s="1084"/>
      <c r="AH132" s="1084"/>
      <c r="AI132" s="1084"/>
      <c r="AJ132" s="1085"/>
      <c r="AK132" s="1086">
        <v>7.2328477199999996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6.8</v>
      </c>
      <c r="AB133" s="1067"/>
      <c r="AC133" s="1067"/>
      <c r="AD133" s="1067"/>
      <c r="AE133" s="1068"/>
      <c r="AF133" s="1066">
        <v>7</v>
      </c>
      <c r="AG133" s="1067"/>
      <c r="AH133" s="1067"/>
      <c r="AI133" s="1067"/>
      <c r="AJ133" s="1068"/>
      <c r="AK133" s="1066">
        <v>7.2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MUSJT5yBtU8q1Skd20no0fFqFhVaFAxQmGG3C6J9iffvadk35XNtBD57NjlZbMkOe2rpFiYmz5EIX0yA8qd2g==" saltValue="3l6NKqzFx8KvnM0cz2P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36NJKwbNByuqluwZ6c/Vo/jfHYEuO6EY7XKwjk2bdrZwMO6VUxncgGgIee+JbHbONYJQMAO7U6g/COs+fz8P8g==" saltValue="EdSlupelKHkMZPq+nARI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L08KO/f4h6AHZlo2Ki2yfpE6NgzYMBi7IBmqNIxLVnG1tVG0rxGD7A4Pf/JZgjBOuhdLS5wpRl1DI5XvngWCg==" saltValue="bsHClORXtSMncN1yaic1V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4519230</v>
      </c>
      <c r="AP9" s="262">
        <v>62546</v>
      </c>
      <c r="AQ9" s="263">
        <v>80646</v>
      </c>
      <c r="AR9" s="264">
        <v>-22.4</v>
      </c>
    </row>
    <row r="10" spans="1:46" ht="13.5" customHeight="1" x14ac:dyDescent="0.15">
      <c r="A10" s="247"/>
      <c r="AK10" s="1103" t="s">
        <v>486</v>
      </c>
      <c r="AL10" s="1104"/>
      <c r="AM10" s="1104"/>
      <c r="AN10" s="1105"/>
      <c r="AO10" s="265">
        <v>22552</v>
      </c>
      <c r="AP10" s="265">
        <v>312</v>
      </c>
      <c r="AQ10" s="266">
        <v>6637</v>
      </c>
      <c r="AR10" s="267">
        <v>-95.3</v>
      </c>
    </row>
    <row r="11" spans="1:46" ht="13.5" customHeight="1" x14ac:dyDescent="0.15">
      <c r="A11" s="247"/>
      <c r="AK11" s="1103" t="s">
        <v>487</v>
      </c>
      <c r="AL11" s="1104"/>
      <c r="AM11" s="1104"/>
      <c r="AN11" s="1105"/>
      <c r="AO11" s="265">
        <v>65379</v>
      </c>
      <c r="AP11" s="265">
        <v>905</v>
      </c>
      <c r="AQ11" s="266">
        <v>1119</v>
      </c>
      <c r="AR11" s="267">
        <v>-19.100000000000001</v>
      </c>
    </row>
    <row r="12" spans="1:46" ht="13.5" customHeight="1" x14ac:dyDescent="0.15">
      <c r="A12" s="247"/>
      <c r="AK12" s="1103" t="s">
        <v>488</v>
      </c>
      <c r="AL12" s="1104"/>
      <c r="AM12" s="1104"/>
      <c r="AN12" s="1105"/>
      <c r="AO12" s="265" t="s">
        <v>489</v>
      </c>
      <c r="AP12" s="265" t="s">
        <v>489</v>
      </c>
      <c r="AQ12" s="266">
        <v>8</v>
      </c>
      <c r="AR12" s="267" t="s">
        <v>489</v>
      </c>
    </row>
    <row r="13" spans="1:46" ht="13.5" customHeight="1" x14ac:dyDescent="0.15">
      <c r="A13" s="247"/>
      <c r="AK13" s="1103" t="s">
        <v>490</v>
      </c>
      <c r="AL13" s="1104"/>
      <c r="AM13" s="1104"/>
      <c r="AN13" s="1105"/>
      <c r="AO13" s="265">
        <v>122049</v>
      </c>
      <c r="AP13" s="265">
        <v>1689</v>
      </c>
      <c r="AQ13" s="266">
        <v>2502</v>
      </c>
      <c r="AR13" s="267">
        <v>-32.5</v>
      </c>
    </row>
    <row r="14" spans="1:46" ht="13.5" customHeight="1" x14ac:dyDescent="0.15">
      <c r="A14" s="247"/>
      <c r="AK14" s="1103" t="s">
        <v>491</v>
      </c>
      <c r="AL14" s="1104"/>
      <c r="AM14" s="1104"/>
      <c r="AN14" s="1105"/>
      <c r="AO14" s="265">
        <v>11257</v>
      </c>
      <c r="AP14" s="265">
        <v>156</v>
      </c>
      <c r="AQ14" s="266">
        <v>1863</v>
      </c>
      <c r="AR14" s="267">
        <v>-91.6</v>
      </c>
    </row>
    <row r="15" spans="1:46" ht="13.5" customHeight="1" x14ac:dyDescent="0.15">
      <c r="A15" s="247"/>
      <c r="AK15" s="1106" t="s">
        <v>492</v>
      </c>
      <c r="AL15" s="1107"/>
      <c r="AM15" s="1107"/>
      <c r="AN15" s="1108"/>
      <c r="AO15" s="265">
        <v>-153794</v>
      </c>
      <c r="AP15" s="265">
        <v>-2129</v>
      </c>
      <c r="AQ15" s="266">
        <v>-4800</v>
      </c>
      <c r="AR15" s="267">
        <v>-55.6</v>
      </c>
    </row>
    <row r="16" spans="1:46" x14ac:dyDescent="0.15">
      <c r="A16" s="247"/>
      <c r="AK16" s="1106" t="s">
        <v>177</v>
      </c>
      <c r="AL16" s="1107"/>
      <c r="AM16" s="1107"/>
      <c r="AN16" s="1108"/>
      <c r="AO16" s="265">
        <v>4586673</v>
      </c>
      <c r="AP16" s="265">
        <v>63480</v>
      </c>
      <c r="AQ16" s="266">
        <v>87975</v>
      </c>
      <c r="AR16" s="267">
        <v>-27.8</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6.26</v>
      </c>
      <c r="AP21" s="278">
        <v>7.71</v>
      </c>
      <c r="AQ21" s="279">
        <v>-1.45</v>
      </c>
      <c r="AS21" s="280"/>
      <c r="AT21" s="276"/>
    </row>
    <row r="22" spans="1:46" s="248" customFormat="1" x14ac:dyDescent="0.15">
      <c r="A22" s="276"/>
      <c r="AK22" s="1109" t="s">
        <v>498</v>
      </c>
      <c r="AL22" s="1110"/>
      <c r="AM22" s="1110"/>
      <c r="AN22" s="1111"/>
      <c r="AO22" s="281">
        <v>100.4</v>
      </c>
      <c r="AP22" s="282">
        <v>98.3</v>
      </c>
      <c r="AQ22" s="283">
        <v>2.1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2042695</v>
      </c>
      <c r="AP32" s="291">
        <v>28271</v>
      </c>
      <c r="AQ32" s="292">
        <v>41451</v>
      </c>
      <c r="AR32" s="293">
        <v>-31.8</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v>35</v>
      </c>
      <c r="AR34" s="293" t="s">
        <v>489</v>
      </c>
    </row>
    <row r="35" spans="1:46" ht="27" customHeight="1" x14ac:dyDescent="0.15">
      <c r="A35" s="247"/>
      <c r="AK35" s="1117" t="s">
        <v>505</v>
      </c>
      <c r="AL35" s="1118"/>
      <c r="AM35" s="1118"/>
      <c r="AN35" s="1119"/>
      <c r="AO35" s="291">
        <v>370177</v>
      </c>
      <c r="AP35" s="291">
        <v>5123</v>
      </c>
      <c r="AQ35" s="292">
        <v>11775</v>
      </c>
      <c r="AR35" s="293">
        <v>-56.5</v>
      </c>
    </row>
    <row r="36" spans="1:46" ht="27" customHeight="1" x14ac:dyDescent="0.15">
      <c r="A36" s="247"/>
      <c r="AK36" s="1117" t="s">
        <v>506</v>
      </c>
      <c r="AL36" s="1118"/>
      <c r="AM36" s="1118"/>
      <c r="AN36" s="1119"/>
      <c r="AO36" s="291" t="s">
        <v>489</v>
      </c>
      <c r="AP36" s="291" t="s">
        <v>489</v>
      </c>
      <c r="AQ36" s="292">
        <v>2188</v>
      </c>
      <c r="AR36" s="293" t="s">
        <v>489</v>
      </c>
    </row>
    <row r="37" spans="1:46" ht="13.5" customHeight="1" x14ac:dyDescent="0.15">
      <c r="A37" s="247"/>
      <c r="AK37" s="1117" t="s">
        <v>507</v>
      </c>
      <c r="AL37" s="1118"/>
      <c r="AM37" s="1118"/>
      <c r="AN37" s="1119"/>
      <c r="AO37" s="291">
        <v>692</v>
      </c>
      <c r="AP37" s="291">
        <v>10</v>
      </c>
      <c r="AQ37" s="292">
        <v>531</v>
      </c>
      <c r="AR37" s="293">
        <v>-98.1</v>
      </c>
    </row>
    <row r="38" spans="1:46" ht="27" customHeight="1" x14ac:dyDescent="0.15">
      <c r="A38" s="247"/>
      <c r="AK38" s="1120" t="s">
        <v>508</v>
      </c>
      <c r="AL38" s="1121"/>
      <c r="AM38" s="1121"/>
      <c r="AN38" s="1122"/>
      <c r="AO38" s="294" t="s">
        <v>489</v>
      </c>
      <c r="AP38" s="294" t="s">
        <v>489</v>
      </c>
      <c r="AQ38" s="295">
        <v>1</v>
      </c>
      <c r="AR38" s="283" t="s">
        <v>489</v>
      </c>
      <c r="AS38" s="290"/>
    </row>
    <row r="39" spans="1:46" x14ac:dyDescent="0.15">
      <c r="A39" s="247"/>
      <c r="AK39" s="1120" t="s">
        <v>509</v>
      </c>
      <c r="AL39" s="1121"/>
      <c r="AM39" s="1121"/>
      <c r="AN39" s="1122"/>
      <c r="AO39" s="291">
        <v>-127049</v>
      </c>
      <c r="AP39" s="291">
        <v>-1758</v>
      </c>
      <c r="AQ39" s="292">
        <v>-5414</v>
      </c>
      <c r="AR39" s="293">
        <v>-67.5</v>
      </c>
      <c r="AS39" s="290"/>
    </row>
    <row r="40" spans="1:46" ht="27" customHeight="1" x14ac:dyDescent="0.15">
      <c r="A40" s="247"/>
      <c r="AK40" s="1117" t="s">
        <v>510</v>
      </c>
      <c r="AL40" s="1118"/>
      <c r="AM40" s="1118"/>
      <c r="AN40" s="1119"/>
      <c r="AO40" s="291">
        <v>-1230512</v>
      </c>
      <c r="AP40" s="291">
        <v>-17030</v>
      </c>
      <c r="AQ40" s="292">
        <v>-35360</v>
      </c>
      <c r="AR40" s="293">
        <v>-51.8</v>
      </c>
      <c r="AS40" s="290"/>
    </row>
    <row r="41" spans="1:46" x14ac:dyDescent="0.15">
      <c r="A41" s="247"/>
      <c r="AK41" s="1123" t="s">
        <v>287</v>
      </c>
      <c r="AL41" s="1124"/>
      <c r="AM41" s="1124"/>
      <c r="AN41" s="1125"/>
      <c r="AO41" s="291">
        <v>1056003</v>
      </c>
      <c r="AP41" s="291">
        <v>14615</v>
      </c>
      <c r="AQ41" s="292">
        <v>15207</v>
      </c>
      <c r="AR41" s="293">
        <v>-3.9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3504997</v>
      </c>
      <c r="AN51" s="313">
        <v>47984</v>
      </c>
      <c r="AO51" s="314">
        <v>-41.4</v>
      </c>
      <c r="AP51" s="315">
        <v>63812</v>
      </c>
      <c r="AQ51" s="316">
        <v>2.2999999999999998</v>
      </c>
      <c r="AR51" s="317">
        <v>-43.7</v>
      </c>
    </row>
    <row r="52" spans="1:44" x14ac:dyDescent="0.15">
      <c r="A52" s="247"/>
      <c r="AK52" s="318"/>
      <c r="AL52" s="319" t="s">
        <v>520</v>
      </c>
      <c r="AM52" s="320">
        <v>1606926</v>
      </c>
      <c r="AN52" s="321">
        <v>21999</v>
      </c>
      <c r="AO52" s="322">
        <v>-11.4</v>
      </c>
      <c r="AP52" s="323">
        <v>33848</v>
      </c>
      <c r="AQ52" s="324">
        <v>-4.2</v>
      </c>
      <c r="AR52" s="325">
        <v>-7.2</v>
      </c>
    </row>
    <row r="53" spans="1:44" x14ac:dyDescent="0.15">
      <c r="A53" s="247"/>
      <c r="AK53" s="303" t="s">
        <v>521</v>
      </c>
      <c r="AL53" s="304"/>
      <c r="AM53" s="312">
        <v>3040088</v>
      </c>
      <c r="AN53" s="313">
        <v>41772</v>
      </c>
      <c r="AO53" s="314">
        <v>-12.9</v>
      </c>
      <c r="AP53" s="315">
        <v>54225</v>
      </c>
      <c r="AQ53" s="316">
        <v>-15</v>
      </c>
      <c r="AR53" s="317">
        <v>2.1</v>
      </c>
    </row>
    <row r="54" spans="1:44" x14ac:dyDescent="0.15">
      <c r="A54" s="247"/>
      <c r="AK54" s="318"/>
      <c r="AL54" s="319" t="s">
        <v>520</v>
      </c>
      <c r="AM54" s="320">
        <v>1298165</v>
      </c>
      <c r="AN54" s="321">
        <v>17837</v>
      </c>
      <c r="AO54" s="322">
        <v>-18.899999999999999</v>
      </c>
      <c r="AP54" s="323">
        <v>27337</v>
      </c>
      <c r="AQ54" s="324">
        <v>-19.2</v>
      </c>
      <c r="AR54" s="325">
        <v>0.3</v>
      </c>
    </row>
    <row r="55" spans="1:44" x14ac:dyDescent="0.15">
      <c r="A55" s="247"/>
      <c r="AK55" s="303" t="s">
        <v>522</v>
      </c>
      <c r="AL55" s="304"/>
      <c r="AM55" s="312">
        <v>3114301</v>
      </c>
      <c r="AN55" s="313">
        <v>42876</v>
      </c>
      <c r="AO55" s="314">
        <v>2.6</v>
      </c>
      <c r="AP55" s="315">
        <v>54016</v>
      </c>
      <c r="AQ55" s="316">
        <v>-0.4</v>
      </c>
      <c r="AR55" s="317">
        <v>3</v>
      </c>
    </row>
    <row r="56" spans="1:44" x14ac:dyDescent="0.15">
      <c r="A56" s="247"/>
      <c r="AK56" s="318"/>
      <c r="AL56" s="319" t="s">
        <v>520</v>
      </c>
      <c r="AM56" s="320">
        <v>1210299</v>
      </c>
      <c r="AN56" s="321">
        <v>16663</v>
      </c>
      <c r="AO56" s="322">
        <v>-6.6</v>
      </c>
      <c r="AP56" s="323">
        <v>28078</v>
      </c>
      <c r="AQ56" s="324">
        <v>2.7</v>
      </c>
      <c r="AR56" s="325">
        <v>-9.3000000000000007</v>
      </c>
    </row>
    <row r="57" spans="1:44" x14ac:dyDescent="0.15">
      <c r="A57" s="247"/>
      <c r="AK57" s="303" t="s">
        <v>523</v>
      </c>
      <c r="AL57" s="304"/>
      <c r="AM57" s="312">
        <v>2923515</v>
      </c>
      <c r="AN57" s="313">
        <v>40262</v>
      </c>
      <c r="AO57" s="314">
        <v>-6.1</v>
      </c>
      <c r="AP57" s="315">
        <v>52786</v>
      </c>
      <c r="AQ57" s="316">
        <v>-2.2999999999999998</v>
      </c>
      <c r="AR57" s="317">
        <v>-3.8</v>
      </c>
    </row>
    <row r="58" spans="1:44" x14ac:dyDescent="0.15">
      <c r="A58" s="247"/>
      <c r="AK58" s="318"/>
      <c r="AL58" s="319" t="s">
        <v>520</v>
      </c>
      <c r="AM58" s="320">
        <v>1506131</v>
      </c>
      <c r="AN58" s="321">
        <v>20742</v>
      </c>
      <c r="AO58" s="322">
        <v>24.5</v>
      </c>
      <c r="AP58" s="323">
        <v>28742</v>
      </c>
      <c r="AQ58" s="324">
        <v>2.4</v>
      </c>
      <c r="AR58" s="325">
        <v>22.1</v>
      </c>
    </row>
    <row r="59" spans="1:44" x14ac:dyDescent="0.15">
      <c r="A59" s="247"/>
      <c r="AK59" s="303" t="s">
        <v>524</v>
      </c>
      <c r="AL59" s="304"/>
      <c r="AM59" s="312">
        <v>2621332</v>
      </c>
      <c r="AN59" s="313">
        <v>36279</v>
      </c>
      <c r="AO59" s="314">
        <v>-9.9</v>
      </c>
      <c r="AP59" s="315">
        <v>58465</v>
      </c>
      <c r="AQ59" s="316">
        <v>10.8</v>
      </c>
      <c r="AR59" s="317">
        <v>-20.7</v>
      </c>
    </row>
    <row r="60" spans="1:44" x14ac:dyDescent="0.15">
      <c r="A60" s="247"/>
      <c r="AK60" s="318"/>
      <c r="AL60" s="319" t="s">
        <v>520</v>
      </c>
      <c r="AM60" s="320">
        <v>1584844</v>
      </c>
      <c r="AN60" s="321">
        <v>21934</v>
      </c>
      <c r="AO60" s="322">
        <v>5.7</v>
      </c>
      <c r="AP60" s="323">
        <v>34452</v>
      </c>
      <c r="AQ60" s="324">
        <v>19.899999999999999</v>
      </c>
      <c r="AR60" s="325">
        <v>-14.2</v>
      </c>
    </row>
    <row r="61" spans="1:44" x14ac:dyDescent="0.15">
      <c r="A61" s="247"/>
      <c r="AK61" s="303" t="s">
        <v>525</v>
      </c>
      <c r="AL61" s="326"/>
      <c r="AM61" s="312">
        <v>3040847</v>
      </c>
      <c r="AN61" s="313">
        <v>41835</v>
      </c>
      <c r="AO61" s="314">
        <v>-13.5</v>
      </c>
      <c r="AP61" s="315">
        <v>56661</v>
      </c>
      <c r="AQ61" s="327">
        <v>-0.9</v>
      </c>
      <c r="AR61" s="317">
        <v>-12.6</v>
      </c>
    </row>
    <row r="62" spans="1:44" x14ac:dyDescent="0.15">
      <c r="A62" s="247"/>
      <c r="AK62" s="318"/>
      <c r="AL62" s="319" t="s">
        <v>520</v>
      </c>
      <c r="AM62" s="320">
        <v>1441273</v>
      </c>
      <c r="AN62" s="321">
        <v>19835</v>
      </c>
      <c r="AO62" s="322">
        <v>-1.3</v>
      </c>
      <c r="AP62" s="323">
        <v>30491</v>
      </c>
      <c r="AQ62" s="324">
        <v>0.3</v>
      </c>
      <c r="AR62" s="325">
        <v>-1.6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bDv3q9ey2axE7qRMFtCIIwaH2Ow4H/TvUt3D+aE95ZclGavnSqSVcBhYwzJuwKqju9kLP+gwz8H/mbXbjdwdg==" saltValue="xiJ2Qcw0TLfYEcPtudjY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PufD6zF1NNBGNfyhpjRcz46kSQCPQvmUHufvQl2si5yC/z1E9RKFfgAF/7bwE+K6Gz+xvGa1Kon3EwAiGnj2qw==" saltValue="uIYOk3T9CcaVfs9aM2X2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WlPnOxxV0d/2w/mA1NF6GhdtJOk9AZD9RVC78wH5QhcssVzK/xJ+t87qolTepKmyqAzd0mWgCfLaMq0F4ZiKuQ==" saltValue="mJ/6kpr2S+kn2AcXWE9nf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33.35</v>
      </c>
      <c r="G47" s="12">
        <v>40.090000000000003</v>
      </c>
      <c r="H47" s="12">
        <v>42.87</v>
      </c>
      <c r="I47" s="12">
        <v>44.51</v>
      </c>
      <c r="J47" s="13">
        <v>45.98</v>
      </c>
    </row>
    <row r="48" spans="2:10" ht="57.75" customHeight="1" x14ac:dyDescent="0.15">
      <c r="B48" s="14"/>
      <c r="C48" s="1128" t="s">
        <v>4</v>
      </c>
      <c r="D48" s="1128"/>
      <c r="E48" s="1129"/>
      <c r="F48" s="15">
        <v>4.09</v>
      </c>
      <c r="G48" s="16">
        <v>3.63</v>
      </c>
      <c r="H48" s="16">
        <v>5.69</v>
      </c>
      <c r="I48" s="16">
        <v>5.1100000000000003</v>
      </c>
      <c r="J48" s="17">
        <v>5.18</v>
      </c>
    </row>
    <row r="49" spans="2:10" ht="57.75" customHeight="1" thickBot="1" x14ac:dyDescent="0.2">
      <c r="B49" s="18"/>
      <c r="C49" s="1130" t="s">
        <v>5</v>
      </c>
      <c r="D49" s="1130"/>
      <c r="E49" s="1131"/>
      <c r="F49" s="19">
        <v>6.11</v>
      </c>
      <c r="G49" s="20">
        <v>6.67</v>
      </c>
      <c r="H49" s="20">
        <v>2.09</v>
      </c>
      <c r="I49" s="20" t="s">
        <v>532</v>
      </c>
      <c r="J49" s="21">
        <v>0.37</v>
      </c>
    </row>
    <row r="50" spans="2:10" x14ac:dyDescent="0.15"/>
  </sheetData>
  <sheetProtection algorithmName="SHA-512" hashValue="CsmdQSsSPW3oFxTT1ZL70EEm983d3NfjRM16tnhlpO7dTWE9aK1qhX8euHj72+LgLEAE7/uZSs2xymdeyIenMQ==" saltValue="5zMgV1Oob3cT094bv6iW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funakata-s</cp:lastModifiedBy>
  <cp:lastPrinted>2026-03-06T01:56:02Z</cp:lastPrinted>
  <dcterms:created xsi:type="dcterms:W3CDTF">2026-02-23T09:05:16Z</dcterms:created>
  <dcterms:modified xsi:type="dcterms:W3CDTF">2026-04-02T04:10:55Z</dcterms:modified>
  <cp:category/>
</cp:coreProperties>
</file>