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30.13\share\総合政策課\00_政策推進係（2021年度～）\20_統計業務\住民基本台帳人口データ\R7\"/>
    </mc:Choice>
  </mc:AlternateContent>
  <xr:revisionPtr revIDLastSave="0" documentId="13_ncr:1_{A4EABD3A-A7BF-4EF7-8929-90876F54D3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3" l="1"/>
  <c r="L25" i="3"/>
  <c r="L22" i="3"/>
  <c r="L21" i="3"/>
  <c r="L20" i="3"/>
  <c r="L19" i="3"/>
  <c r="L16" i="3"/>
  <c r="L13" i="3"/>
  <c r="L10" i="3"/>
  <c r="L7" i="3"/>
  <c r="K28" i="3"/>
  <c r="K25" i="3"/>
  <c r="K20" i="3"/>
  <c r="K21" i="3"/>
  <c r="K22" i="3" s="1"/>
  <c r="K19" i="3"/>
  <c r="K16" i="3"/>
  <c r="K13" i="3"/>
  <c r="K10" i="3"/>
  <c r="K7" i="3"/>
  <c r="P40" i="3" l="1"/>
  <c r="P39" i="3"/>
  <c r="P33" i="3"/>
  <c r="P32" i="3"/>
  <c r="J28" i="3"/>
  <c r="J25" i="3"/>
  <c r="J21" i="3"/>
  <c r="J20" i="3"/>
  <c r="J22" i="3" s="1"/>
  <c r="J19" i="3"/>
  <c r="J16" i="3"/>
  <c r="J13" i="3"/>
  <c r="J10" i="3"/>
  <c r="J7" i="3"/>
  <c r="P41" i="3" l="1"/>
  <c r="P34" i="3"/>
  <c r="I28" i="3"/>
  <c r="I25" i="3"/>
  <c r="I21" i="3"/>
  <c r="I20" i="3"/>
  <c r="I22" i="3" s="1"/>
  <c r="I19" i="3"/>
  <c r="I16" i="3"/>
  <c r="I13" i="3"/>
  <c r="I10" i="3"/>
  <c r="I7" i="3"/>
  <c r="P43" i="3" l="1"/>
  <c r="P42" i="3"/>
  <c r="P36" i="3"/>
  <c r="P35" i="3"/>
  <c r="H44" i="3"/>
  <c r="H41" i="3"/>
  <c r="H37" i="3"/>
  <c r="H34" i="3"/>
  <c r="P44" i="3" l="1"/>
  <c r="P37" i="3"/>
  <c r="H28" i="3"/>
  <c r="H25" i="3"/>
  <c r="H21" i="3"/>
  <c r="H20" i="3"/>
  <c r="H22" i="3" s="1"/>
  <c r="H19" i="3"/>
  <c r="H16" i="3"/>
  <c r="H13" i="3"/>
  <c r="G13" i="3"/>
  <c r="H10" i="3"/>
  <c r="H7" i="3"/>
  <c r="G28" i="3" l="1"/>
  <c r="G25" i="3"/>
  <c r="G10" i="3"/>
  <c r="G16" i="3"/>
  <c r="G7" i="3"/>
  <c r="G19" i="3"/>
  <c r="G21" i="3"/>
  <c r="G22" i="3" s="1"/>
  <c r="F20" i="3"/>
  <c r="G20" i="3"/>
  <c r="F44" i="3" l="1"/>
  <c r="F41" i="3"/>
  <c r="F37" i="3"/>
  <c r="F34" i="3"/>
  <c r="F28" i="3"/>
  <c r="F25" i="3"/>
  <c r="F21" i="3"/>
  <c r="F22" i="3" s="1"/>
  <c r="F19" i="3"/>
  <c r="F16" i="3"/>
  <c r="F13" i="3"/>
  <c r="F10" i="3"/>
  <c r="F7" i="3"/>
  <c r="E27" i="3" l="1"/>
  <c r="E28" i="3" s="1"/>
  <c r="E26" i="3"/>
  <c r="E24" i="3"/>
  <c r="E23" i="3"/>
  <c r="E25" i="3" s="1"/>
  <c r="D27" i="3" l="1"/>
  <c r="D26" i="3"/>
  <c r="D28" i="3" s="1"/>
  <c r="D24" i="3"/>
  <c r="D23" i="3"/>
  <c r="E41" i="3" l="1"/>
  <c r="O44" i="3" l="1"/>
  <c r="N44" i="3"/>
  <c r="M44" i="3"/>
  <c r="L44" i="3"/>
  <c r="K44" i="3"/>
  <c r="J44" i="3"/>
  <c r="I44" i="3"/>
  <c r="G44" i="3"/>
  <c r="E44" i="3"/>
  <c r="D44" i="3"/>
  <c r="O41" i="3"/>
  <c r="N41" i="3"/>
  <c r="M41" i="3"/>
  <c r="L41" i="3"/>
  <c r="K41" i="3"/>
  <c r="J41" i="3"/>
  <c r="I41" i="3"/>
  <c r="G41" i="3"/>
  <c r="D41" i="3"/>
  <c r="O37" i="3"/>
  <c r="N37" i="3"/>
  <c r="M37" i="3"/>
  <c r="L37" i="3"/>
  <c r="K37" i="3"/>
  <c r="J37" i="3"/>
  <c r="I37" i="3"/>
  <c r="G37" i="3"/>
  <c r="E37" i="3"/>
  <c r="D37" i="3"/>
  <c r="O34" i="3"/>
  <c r="N34" i="3"/>
  <c r="M34" i="3"/>
  <c r="L34" i="3"/>
  <c r="K34" i="3"/>
  <c r="J34" i="3"/>
  <c r="I34" i="3"/>
  <c r="G34" i="3"/>
  <c r="E34" i="3"/>
  <c r="D34" i="3"/>
  <c r="D25" i="3" l="1"/>
</calcChain>
</file>

<file path=xl/sharedStrings.xml><?xml version="1.0" encoding="utf-8"?>
<sst xmlns="http://schemas.openxmlformats.org/spreadsheetml/2006/main" count="75" uniqueCount="35">
  <si>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</si>
  <si>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</si>
  <si>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</si>
  <si>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</si>
  <si>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</si>
  <si>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</si>
  <si>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</si>
  <si>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</si>
  <si>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</si>
  <si>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</si>
  <si>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</si>
  <si>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</si>
  <si>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</si>
  <si>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</si>
  <si>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</si>
  <si>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０～14歳</t>
    <rPh sb="4" eb="5">
      <t>サイ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</si>
  <si>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</si>
  <si>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</si>
  <si>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</si>
  <si>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</si>
  <si>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</si>
  <si>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70歳以上</t>
    <rPh sb="2" eb="3">
      <t>サイ</t>
    </rPh>
    <rPh sb="3" eb="5">
      <t>イジョウ</t>
    </rPh>
    <phoneticPr fontId="2"/>
  </si>
  <si>
    <t>合　計</t>
    <rPh sb="0" eb="1">
      <t>ゴウ</t>
    </rPh>
    <rPh sb="2" eb="3">
      <t>ケイ</t>
    </rPh>
    <phoneticPr fontId="2"/>
  </si>
  <si>
    <t>※参考</t>
    <rPh sb="1" eb="3">
      <t>サンコウ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</si>
  <si>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</si>
  <si>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</si>
  <si>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年間合計</t>
    <rPh sb="0" eb="2">
      <t>ネンカン</t>
    </rPh>
    <rPh sb="2" eb="4">
      <t>ゴウケイ</t>
    </rPh>
    <phoneticPr fontId="2"/>
  </si>
  <si>
    <t>出生数</t>
    <rPh sb="0" eb="2">
      <t>シュッセイ</t>
    </rPh>
    <rPh sb="2" eb="3">
      <t>スウ</t>
    </rPh>
    <phoneticPr fontId="2"/>
  </si>
  <si>
    <t>死亡数</t>
    <rPh sb="0" eb="3">
      <t>シボウスウ</t>
    </rPh>
    <phoneticPr fontId="2"/>
  </si>
  <si>
    <t>転入数</t>
    <rPh sb="0" eb="2">
      <t>テンニュウ</t>
    </rPh>
    <rPh sb="2" eb="3">
      <t>スウ</t>
    </rPh>
    <phoneticPr fontId="2"/>
  </si>
  <si>
    <t>転出数</t>
    <rPh sb="0" eb="2">
      <t>テンシュツ</t>
    </rPh>
    <rPh sb="2" eb="3">
      <t>スウ</t>
    </rPh>
    <phoneticPr fontId="2"/>
  </si>
  <si>
    <r>
      <t>年齢別人口統計等（住民基本台帳より）</t>
    </r>
    <r>
      <rPr>
        <b/>
        <sz val="12"/>
        <rFont val="ＭＳ Ｐゴシック"/>
        <family val="3"/>
        <charset val="128"/>
      </rPr>
      <t>各月末時点</t>
    </r>
    <rPh sb="0" eb="2">
      <t>ネンレイ</t>
    </rPh>
    <rPh sb="2" eb="3">
      <t>ベツ</t>
    </rPh>
    <rPh sb="3" eb="5">
      <t>ジンコウ</t>
    </rPh>
    <rPh sb="5" eb="7">
      <t>トウケイ</t>
    </rPh>
    <rPh sb="7" eb="8">
      <t>トウ</t>
    </rPh>
    <rPh sb="9" eb="11">
      <t>ジュウミン</t>
    </rPh>
    <rPh sb="11" eb="13">
      <t>キホン</t>
    </rPh>
    <rPh sb="13" eb="15">
      <t>ダイチョウ</t>
    </rPh>
    <rPh sb="18" eb="19">
      <t>カク</t>
    </rPh>
    <rPh sb="19" eb="21">
      <t>ゲツマツ</t>
    </rPh>
    <rPh sb="21" eb="23">
      <t>ジテン</t>
    </rPh>
    <phoneticPr fontId="2"/>
  </si>
  <si>
    <t>令和７年</t>
    <rPh sb="0" eb="2">
      <t>レイワ</t>
    </rPh>
    <rPh sb="3" eb="4">
      <t>ネン</t>
    </rPh>
    <phoneticPr fontId="2"/>
  </si>
  <si>
    <t>2月</t>
    <rPh sb="1" eb="2">
      <t>ツキ</t>
    </rPh>
    <phoneticPr fontId="2"/>
  </si>
  <si>
    <t>4月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</si>
</sst>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2"/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38" fontId="1" fillId="0" borderId="3" xfId="1" applyBorder="1" applyAlignment="1" applyProtection="1"/>
    <xf numFmtId="38" fontId="1" fillId="0" borderId="4" xfId="1" applyBorder="1" applyAlignment="1" applyProtection="1"/>
    <xf numFmtId="38" fontId="1" fillId="0" borderId="0" xfId="1" applyAlignment="1" applyProtection="1"/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38" fontId="1" fillId="0" borderId="6" xfId="1" applyBorder="1" applyAlignment="1" applyProtection="1"/>
    <xf numFmtId="38" fontId="1" fillId="0" borderId="7" xfId="1" applyBorder="1" applyAlignment="1" applyProtection="1"/>
    <xf numFmtId="0" fontId="6" fillId="0" borderId="8" xfId="2" applyFont="1" applyBorder="1" applyAlignment="1">
      <alignment horizontal="center"/>
    </xf>
    <xf numFmtId="38" fontId="1" fillId="0" borderId="8" xfId="1" applyBorder="1" applyAlignment="1" applyProtection="1"/>
    <xf numFmtId="38" fontId="1" fillId="0" borderId="9" xfId="1" applyBorder="1" applyAlignment="1" applyProtection="1"/>
    <xf numFmtId="0" fontId="6" fillId="0" borderId="10" xfId="2" applyFont="1" applyBorder="1" applyAlignment="1">
      <alignment horizontal="center"/>
    </xf>
    <xf numFmtId="0" fontId="6" fillId="2" borderId="11" xfId="2" applyFont="1" applyFill="1" applyBorder="1" applyAlignment="1">
      <alignment horizontal="center"/>
    </xf>
    <xf numFmtId="38" fontId="1" fillId="2" borderId="11" xfId="1" applyFill="1" applyBorder="1" applyAlignment="1" applyProtection="1"/>
    <xf numFmtId="38" fontId="1" fillId="2" borderId="12" xfId="1" applyFill="1" applyBorder="1" applyAlignment="1" applyProtection="1"/>
    <xf numFmtId="0" fontId="6" fillId="0" borderId="6" xfId="2" applyFont="1" applyBorder="1" applyAlignment="1">
      <alignment horizontal="center" vertical="top"/>
    </xf>
    <xf numFmtId="0" fontId="6" fillId="0" borderId="13" xfId="2" applyFont="1" applyBorder="1" applyAlignment="1">
      <alignment horizontal="center"/>
    </xf>
    <xf numFmtId="38" fontId="1" fillId="0" borderId="13" xfId="1" applyBorder="1" applyAlignment="1" applyProtection="1"/>
    <xf numFmtId="38" fontId="1" fillId="0" borderId="14" xfId="1" applyBorder="1" applyAlignment="1" applyProtection="1"/>
    <xf numFmtId="0" fontId="6" fillId="0" borderId="11" xfId="2" applyFont="1" applyBorder="1" applyAlignment="1">
      <alignment horizontal="center"/>
    </xf>
    <xf numFmtId="38" fontId="1" fillId="0" borderId="13" xfId="1" applyFont="1" applyBorder="1" applyAlignment="1" applyProtection="1"/>
    <xf numFmtId="0" fontId="6" fillId="0" borderId="15" xfId="2" applyFont="1" applyBorder="1" applyAlignment="1">
      <alignment horizontal="center"/>
    </xf>
    <xf numFmtId="0" fontId="6" fillId="2" borderId="13" xfId="2" applyFont="1" applyFill="1" applyBorder="1" applyAlignment="1">
      <alignment horizontal="center"/>
    </xf>
    <xf numFmtId="38" fontId="1" fillId="2" borderId="13" xfId="1" applyFill="1" applyBorder="1" applyAlignment="1" applyProtection="1"/>
    <xf numFmtId="38" fontId="1" fillId="2" borderId="14" xfId="1" applyFill="1" applyBorder="1" applyAlignment="1" applyProtection="1"/>
    <xf numFmtId="0" fontId="6" fillId="0" borderId="16" xfId="2" applyFont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38" fontId="1" fillId="2" borderId="8" xfId="1" applyFill="1" applyBorder="1" applyAlignment="1" applyProtection="1"/>
    <xf numFmtId="38" fontId="1" fillId="2" borderId="9" xfId="1" applyFill="1" applyBorder="1" applyAlignment="1" applyProtection="1"/>
    <xf numFmtId="0" fontId="6" fillId="0" borderId="17" xfId="2" applyFont="1" applyBorder="1" applyAlignment="1">
      <alignment horizontal="center"/>
    </xf>
    <xf numFmtId="0" fontId="1" fillId="0" borderId="18" xfId="2" applyBorder="1"/>
    <xf numFmtId="0" fontId="6" fillId="0" borderId="19" xfId="2" applyFont="1" applyBorder="1" applyAlignment="1">
      <alignment horizontal="right"/>
    </xf>
    <xf numFmtId="0" fontId="6" fillId="0" borderId="19" xfId="2" applyFont="1" applyBorder="1"/>
    <xf numFmtId="0" fontId="6" fillId="3" borderId="20" xfId="2" applyFont="1" applyFill="1" applyBorder="1" applyAlignment="1">
      <alignment horizontal="center"/>
    </xf>
    <xf numFmtId="38" fontId="1" fillId="3" borderId="20" xfId="1" applyFill="1" applyBorder="1" applyAlignment="1" applyProtection="1"/>
    <xf numFmtId="38" fontId="1" fillId="3" borderId="21" xfId="1" applyFill="1" applyBorder="1" applyAlignment="1" applyProtection="1"/>
    <xf numFmtId="0" fontId="6" fillId="3" borderId="0" xfId="2" applyFont="1" applyFill="1" applyAlignment="1">
      <alignment horizontal="center"/>
    </xf>
    <xf numFmtId="38" fontId="1" fillId="3" borderId="0" xfId="1" applyFill="1" applyBorder="1" applyAlignment="1" applyProtection="1"/>
    <xf numFmtId="38" fontId="1" fillId="3" borderId="22" xfId="1" applyFill="1" applyBorder="1" applyAlignment="1" applyProtection="1"/>
    <xf numFmtId="0" fontId="6" fillId="3" borderId="23" xfId="2" applyFont="1" applyFill="1" applyBorder="1"/>
    <xf numFmtId="0" fontId="6" fillId="3" borderId="24" xfId="2" applyFont="1" applyFill="1" applyBorder="1" applyAlignment="1">
      <alignment horizontal="center"/>
    </xf>
    <xf numFmtId="38" fontId="6" fillId="3" borderId="25" xfId="1" applyFont="1" applyFill="1" applyBorder="1" applyAlignment="1" applyProtection="1">
      <alignment horizontal="center"/>
    </xf>
    <xf numFmtId="38" fontId="6" fillId="0" borderId="26" xfId="1" applyFont="1" applyBorder="1" applyAlignment="1" applyProtection="1"/>
    <xf numFmtId="0" fontId="6" fillId="0" borderId="13" xfId="2" applyFont="1" applyBorder="1"/>
    <xf numFmtId="38" fontId="1" fillId="0" borderId="27" xfId="1" applyBorder="1" applyAlignment="1" applyProtection="1"/>
    <xf numFmtId="38" fontId="1" fillId="0" borderId="28" xfId="1" applyBorder="1" applyAlignment="1" applyProtection="1"/>
    <xf numFmtId="38" fontId="1" fillId="0" borderId="29" xfId="1" applyBorder="1" applyAlignment="1" applyProtection="1"/>
    <xf numFmtId="38" fontId="1" fillId="0" borderId="30" xfId="1" applyBorder="1" applyAlignment="1" applyProtection="1"/>
    <xf numFmtId="0" fontId="6" fillId="0" borderId="11" xfId="2" applyFont="1" applyBorder="1"/>
    <xf numFmtId="38" fontId="1" fillId="2" borderId="10" xfId="1" applyFill="1" applyBorder="1" applyAlignment="1" applyProtection="1"/>
    <xf numFmtId="38" fontId="1" fillId="2" borderId="31" xfId="1" applyFill="1" applyBorder="1" applyAlignment="1" applyProtection="1"/>
    <xf numFmtId="0" fontId="6" fillId="0" borderId="6" xfId="2" applyFont="1" applyBorder="1"/>
    <xf numFmtId="38" fontId="1" fillId="0" borderId="27" xfId="1" applyFont="1" applyBorder="1" applyAlignment="1" applyProtection="1"/>
    <xf numFmtId="0" fontId="6" fillId="0" borderId="32" xfId="2" applyFont="1" applyBorder="1"/>
    <xf numFmtId="0" fontId="6" fillId="0" borderId="32" xfId="2" applyFont="1" applyBorder="1" applyAlignment="1">
      <alignment horizontal="center"/>
    </xf>
    <xf numFmtId="38" fontId="1" fillId="0" borderId="32" xfId="1" applyBorder="1" applyAlignment="1" applyProtection="1"/>
    <xf numFmtId="38" fontId="1" fillId="0" borderId="0" xfId="1" applyBorder="1" applyAlignment="1" applyProtection="1"/>
    <xf numFmtId="38" fontId="1" fillId="0" borderId="33" xfId="1" applyBorder="1" applyAlignment="1" applyProtection="1"/>
    <xf numFmtId="0" fontId="6" fillId="0" borderId="34" xfId="2" applyFont="1" applyBorder="1"/>
    <xf numFmtId="0" fontId="6" fillId="0" borderId="35" xfId="2" applyFont="1" applyBorder="1"/>
    <xf numFmtId="0" fontId="6" fillId="2" borderId="35" xfId="2" applyFont="1" applyFill="1" applyBorder="1" applyAlignment="1">
      <alignment horizontal="center"/>
    </xf>
    <xf numFmtId="38" fontId="1" fillId="2" borderId="35" xfId="1" applyFill="1" applyBorder="1" applyAlignment="1" applyProtection="1"/>
    <xf numFmtId="38" fontId="1" fillId="2" borderId="36" xfId="1" applyFill="1" applyBorder="1" applyAlignment="1" applyProtection="1"/>
    <xf numFmtId="38" fontId="1" fillId="2" borderId="37" xfId="1" applyFill="1" applyBorder="1" applyAlignment="1" applyProtection="1"/>
    <xf numFmtId="38" fontId="7" fillId="0" borderId="38" xfId="1" applyFont="1" applyBorder="1" applyAlignment="1" applyProtection="1"/>
    <xf numFmtId="38" fontId="7" fillId="0" borderId="39" xfId="1" applyFont="1" applyBorder="1" applyAlignment="1" applyProtection="1"/>
    <xf numFmtId="38" fontId="7" fillId="0" borderId="15" xfId="1" applyFont="1" applyBorder="1" applyAlignment="1" applyProtection="1"/>
    <xf numFmtId="38" fontId="7" fillId="0" borderId="32" xfId="1" applyFont="1" applyBorder="1" applyAlignment="1" applyProtection="1"/>
    <xf numFmtId="38" fontId="1" fillId="0" borderId="40" xfId="1" applyBorder="1" applyAlignment="1" applyProtection="1">
      <protection locked="0"/>
    </xf>
    <xf numFmtId="38" fontId="1" fillId="0" borderId="29" xfId="1" applyBorder="1" applyAlignment="1" applyProtection="1">
      <protection locked="0"/>
    </xf>
    <xf numFmtId="38" fontId="1" fillId="2" borderId="10" xfId="1" applyFill="1" applyBorder="1" applyAlignment="1"/>
    <xf numFmtId="38" fontId="1" fillId="0" borderId="27" xfId="1" applyBorder="1" applyAlignment="1" applyProtection="1">
      <protection locked="0"/>
    </xf>
    <xf numFmtId="38" fontId="1" fillId="3" borderId="20" xfId="1" applyFill="1" applyBorder="1" applyAlignment="1"/>
    <xf numFmtId="38" fontId="1" fillId="3" borderId="0" xfId="1" applyFill="1" applyBorder="1" applyAlignment="1"/>
    <xf numFmtId="38" fontId="6" fillId="3" borderId="23" xfId="1" applyFont="1" applyFill="1" applyBorder="1" applyAlignment="1">
      <alignment horizontal="center"/>
    </xf>
    <xf numFmtId="38" fontId="1" fillId="0" borderId="32" xfId="1" applyBorder="1" applyAlignment="1"/>
    <xf numFmtId="38" fontId="6" fillId="3" borderId="41" xfId="1" applyFont="1" applyFill="1" applyBorder="1" applyAlignment="1" applyProtection="1">
      <alignment horizontal="center"/>
    </xf>
    <xf numFmtId="38" fontId="1" fillId="0" borderId="42" xfId="1" applyBorder="1" applyAlignment="1" applyProtection="1"/>
    <xf numFmtId="38" fontId="1" fillId="0" borderId="43" xfId="1" applyBorder="1" applyAlignment="1" applyProtection="1"/>
    <xf numFmtId="38" fontId="1" fillId="2" borderId="44" xfId="1" applyFill="1" applyBorder="1" applyAlignment="1" applyProtection="1"/>
    <xf numFmtId="38" fontId="1" fillId="0" borderId="42" xfId="1" applyFont="1" applyBorder="1" applyAlignment="1" applyProtection="1"/>
    <xf numFmtId="38" fontId="1" fillId="0" borderId="0" xfId="2" applyNumberFormat="1"/>
    <xf numFmtId="38" fontId="0" fillId="0" borderId="9" xfId="1" applyFont="1" applyBorder="1" applyAlignment="1" applyProtection="1"/>
    <xf numFmtId="38" fontId="1" fillId="0" borderId="6" xfId="3" applyFont="1" applyBorder="1" applyAlignment="1" applyProtection="1"/>
    <xf numFmtId="38" fontId="1" fillId="0" borderId="8" xfId="3" applyFont="1" applyBorder="1" applyAlignment="1" applyProtection="1"/>
    <xf numFmtId="38" fontId="1" fillId="2" borderId="11" xfId="3" applyFont="1" applyFill="1" applyBorder="1" applyAlignment="1" applyProtection="1"/>
    <xf numFmtId="38" fontId="1" fillId="0" borderId="13" xfId="3" applyFont="1" applyBorder="1" applyAlignment="1" applyProtection="1"/>
    <xf numFmtId="38" fontId="1" fillId="2" borderId="11" xfId="3" applyFill="1" applyBorder="1" applyAlignment="1" applyProtection="1"/>
    <xf numFmtId="38" fontId="1" fillId="2" borderId="13" xfId="3" applyFill="1" applyBorder="1" applyAlignment="1" applyProtection="1"/>
    <xf numFmtId="38" fontId="1" fillId="2" borderId="8" xfId="3" applyFill="1" applyBorder="1" applyAlignment="1" applyProtection="1"/>
    <xf numFmtId="38" fontId="1" fillId="0" borderId="5" xfId="1" applyBorder="1" applyAlignment="1" applyProtection="1">
      <protection locked="0"/>
    </xf>
    <xf numFmtId="38" fontId="1" fillId="2" borderId="5" xfId="1" applyFill="1" applyBorder="1" applyAlignment="1"/>
    <xf numFmtId="38" fontId="1" fillId="2" borderId="51" xfId="1" applyFill="1" applyBorder="1" applyAlignment="1" applyProtection="1"/>
    <xf numFmtId="0" fontId="3" fillId="0" borderId="0" xfId="2" applyFont="1" applyAlignment="1">
      <alignment horizontal="center"/>
    </xf>
    <xf numFmtId="0" fontId="4" fillId="0" borderId="45" xfId="2" applyFont="1" applyBorder="1" applyAlignment="1">
      <alignment horizontal="center"/>
    </xf>
    <xf numFmtId="0" fontId="1" fillId="0" borderId="46" xfId="2" applyBorder="1"/>
    <xf numFmtId="0" fontId="1" fillId="0" borderId="47" xfId="2" applyBorder="1"/>
    <xf numFmtId="0" fontId="1" fillId="0" borderId="48" xfId="2" applyBorder="1"/>
    <xf numFmtId="0" fontId="6" fillId="0" borderId="49" xfId="2" applyFont="1" applyBorder="1" applyAlignment="1">
      <alignment horizontal="distributed"/>
    </xf>
    <xf numFmtId="0" fontId="6" fillId="0" borderId="50" xfId="2" applyFont="1" applyBorder="1" applyAlignment="1">
      <alignment horizontal="distributed"/>
    </xf>
    <xf numFmtId="0" fontId="6" fillId="0" borderId="38" xfId="2" applyFont="1" applyBorder="1" applyAlignment="1">
      <alignment horizontal="distributed"/>
    </xf>
    <xf numFmtId="0" fontId="6" fillId="0" borderId="19" xfId="2" applyFont="1" applyBorder="1" applyAlignment="1">
      <alignment horizontal="distributed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・月別・年齢別人口統計等（H13～住民基本台帳より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30</xdr:row>
      <xdr:rowOff>9525</xdr:rowOff>
    </xdr:from>
    <xdr:to>
      <xdr:col>3</xdr:col>
      <xdr:colOff>0</xdr:colOff>
      <xdr:row>30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61975" y="4591050"/>
          <a:ext cx="8953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4"/>
  <sheetViews>
    <sheetView showZeros="0" tabSelected="1" zoomScale="115" zoomScaleNormal="115" zoomScaleSheetLayoutView="100" workbookViewId="0">
      <selection activeCell="G9" sqref="G9"/>
    </sheetView>
  </sheetViews>
  <sheetFormatPr defaultRowHeight="11.25" x14ac:dyDescent="0.15"/>
  <cols>
    <col min="1" max="1" width="9.33203125" style="1"/>
    <col min="2" max="2" width="12.1640625" style="1" bestFit="1" customWidth="1"/>
    <col min="3" max="3" width="4" style="1" bestFit="1" customWidth="1"/>
    <col min="4" max="16" width="9.83203125" style="1" customWidth="1"/>
    <col min="17" max="17" width="10.5" style="1" customWidth="1"/>
    <col min="18" max="16384" width="9.33203125" style="1"/>
  </cols>
  <sheetData>
    <row r="1" spans="1:16" ht="20.25" customHeight="1" x14ac:dyDescent="0.2">
      <c r="A1" s="96" t="s">
        <v>31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6" ht="16.5" customHeight="1" thickBot="1" x14ac:dyDescent="0.2">
      <c r="C2" s="97" t="s">
        <v>32</v>
      </c>
      <c r="D2" s="97"/>
      <c r="E2" s="97"/>
      <c r="L2" s="84"/>
    </row>
    <row r="3" spans="1:16" ht="16.5" customHeight="1" thickBot="1" x14ac:dyDescent="0.2">
      <c r="A3" s="98"/>
      <c r="B3" s="99"/>
      <c r="C3" s="100"/>
      <c r="D3" s="2" t="s">
        <v>11</v>
      </c>
      <c r="E3" s="2" t="s">
        <v>33</v>
      </c>
      <c r="F3" s="2" t="s">
        <v>1</v>
      </c>
      <c r="G3" s="2" t="s">
        <v>34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/>
      <c r="N3" s="2"/>
      <c r="O3" s="3"/>
    </row>
    <row r="4" spans="1:16" ht="16.5" customHeight="1" thickTop="1" thickBot="1" x14ac:dyDescent="0.2">
      <c r="A4" s="101" t="s">
        <v>12</v>
      </c>
      <c r="B4" s="102"/>
      <c r="C4" s="103"/>
      <c r="D4" s="4">
        <v>34685</v>
      </c>
      <c r="E4" s="4">
        <v>34680</v>
      </c>
      <c r="F4" s="71">
        <v>34722</v>
      </c>
      <c r="G4" s="4">
        <v>34826</v>
      </c>
      <c r="H4" s="4">
        <v>34893</v>
      </c>
      <c r="I4" s="4">
        <v>34888</v>
      </c>
      <c r="J4" s="4">
        <v>34947</v>
      </c>
      <c r="K4" s="4">
        <v>34990</v>
      </c>
      <c r="L4" s="4">
        <v>34979</v>
      </c>
      <c r="M4" s="67"/>
      <c r="N4" s="4"/>
      <c r="O4" s="5"/>
      <c r="P4" s="6"/>
    </row>
    <row r="5" spans="1:16" ht="12" thickTop="1" x14ac:dyDescent="0.15">
      <c r="A5" s="104" t="s">
        <v>13</v>
      </c>
      <c r="B5" s="7"/>
      <c r="C5" s="8" t="s">
        <v>14</v>
      </c>
      <c r="D5" s="86">
        <v>4697</v>
      </c>
      <c r="E5" s="9">
        <v>4678</v>
      </c>
      <c r="F5" s="93">
        <v>4654</v>
      </c>
      <c r="G5" s="9">
        <v>4664</v>
      </c>
      <c r="H5" s="86">
        <v>4669</v>
      </c>
      <c r="I5" s="9">
        <v>4658</v>
      </c>
      <c r="J5" s="86">
        <v>4657</v>
      </c>
      <c r="K5" s="9">
        <v>4659</v>
      </c>
      <c r="L5" s="86">
        <v>4640</v>
      </c>
      <c r="M5" s="86"/>
      <c r="N5" s="9"/>
      <c r="O5" s="10"/>
      <c r="P5" s="6"/>
    </row>
    <row r="6" spans="1:16" x14ac:dyDescent="0.15">
      <c r="A6" s="104"/>
      <c r="B6" s="7" t="s">
        <v>15</v>
      </c>
      <c r="C6" s="11" t="s">
        <v>16</v>
      </c>
      <c r="D6" s="87">
        <v>4442</v>
      </c>
      <c r="E6" s="12">
        <v>4441</v>
      </c>
      <c r="F6" s="72">
        <v>4422</v>
      </c>
      <c r="G6" s="12">
        <v>4422</v>
      </c>
      <c r="H6" s="87">
        <v>4439</v>
      </c>
      <c r="I6" s="12">
        <v>4418</v>
      </c>
      <c r="J6" s="87">
        <v>4416</v>
      </c>
      <c r="K6" s="12">
        <v>4421</v>
      </c>
      <c r="L6" s="87">
        <v>4410</v>
      </c>
      <c r="M6" s="87"/>
      <c r="N6" s="12"/>
      <c r="O6" s="13"/>
      <c r="P6" s="6"/>
    </row>
    <row r="7" spans="1:16" x14ac:dyDescent="0.15">
      <c r="A7" s="104"/>
      <c r="B7" s="14"/>
      <c r="C7" s="15" t="s">
        <v>17</v>
      </c>
      <c r="D7" s="88">
        <v>9139</v>
      </c>
      <c r="E7" s="16">
        <v>9119</v>
      </c>
      <c r="F7" s="73">
        <f t="shared" ref="F7:L7" si="0">SUM(F5:F6)</f>
        <v>9076</v>
      </c>
      <c r="G7" s="73">
        <f t="shared" si="0"/>
        <v>9086</v>
      </c>
      <c r="H7" s="73">
        <f t="shared" si="0"/>
        <v>9108</v>
      </c>
      <c r="I7" s="73">
        <f t="shared" si="0"/>
        <v>9076</v>
      </c>
      <c r="J7" s="73">
        <f t="shared" si="0"/>
        <v>9073</v>
      </c>
      <c r="K7" s="73">
        <f t="shared" si="0"/>
        <v>9080</v>
      </c>
      <c r="L7" s="73">
        <f t="shared" si="0"/>
        <v>9050</v>
      </c>
      <c r="M7" s="88"/>
      <c r="N7" s="16"/>
      <c r="O7" s="17"/>
      <c r="P7" s="6"/>
    </row>
    <row r="8" spans="1:16" x14ac:dyDescent="0.15">
      <c r="A8" s="104"/>
      <c r="B8" s="18"/>
      <c r="C8" s="19" t="s">
        <v>14</v>
      </c>
      <c r="D8" s="89">
        <v>18933</v>
      </c>
      <c r="E8" s="20">
        <v>18896</v>
      </c>
      <c r="F8" s="74">
        <v>18863</v>
      </c>
      <c r="G8" s="20">
        <v>18891</v>
      </c>
      <c r="H8" s="89">
        <v>18919</v>
      </c>
      <c r="I8" s="20">
        <v>18907</v>
      </c>
      <c r="J8" s="89">
        <v>18933</v>
      </c>
      <c r="K8" s="20">
        <v>18949</v>
      </c>
      <c r="L8" s="89">
        <v>18920</v>
      </c>
      <c r="M8" s="89"/>
      <c r="N8" s="20"/>
      <c r="O8" s="21"/>
      <c r="P8" s="6"/>
    </row>
    <row r="9" spans="1:16" x14ac:dyDescent="0.15">
      <c r="A9" s="104"/>
      <c r="B9" s="8" t="s">
        <v>18</v>
      </c>
      <c r="C9" s="11" t="s">
        <v>16</v>
      </c>
      <c r="D9" s="87">
        <v>17826</v>
      </c>
      <c r="E9" s="12">
        <v>17788</v>
      </c>
      <c r="F9" s="72">
        <v>17683</v>
      </c>
      <c r="G9" s="12">
        <v>17706</v>
      </c>
      <c r="H9" s="87">
        <v>17734</v>
      </c>
      <c r="I9" s="12">
        <v>17739</v>
      </c>
      <c r="J9" s="87">
        <v>17762</v>
      </c>
      <c r="K9" s="12">
        <v>17754</v>
      </c>
      <c r="L9" s="87">
        <v>17728</v>
      </c>
      <c r="M9" s="87"/>
      <c r="N9" s="12"/>
      <c r="O9" s="85"/>
      <c r="P9" s="6"/>
    </row>
    <row r="10" spans="1:16" x14ac:dyDescent="0.15">
      <c r="A10" s="104"/>
      <c r="B10" s="8"/>
      <c r="C10" s="15" t="s">
        <v>17</v>
      </c>
      <c r="D10" s="88">
        <v>36759</v>
      </c>
      <c r="E10" s="16">
        <v>36684</v>
      </c>
      <c r="F10" s="73">
        <f t="shared" ref="F10:L10" si="1">SUM(F8:F9)</f>
        <v>36546</v>
      </c>
      <c r="G10" s="73">
        <f t="shared" si="1"/>
        <v>36597</v>
      </c>
      <c r="H10" s="73">
        <f t="shared" si="1"/>
        <v>36653</v>
      </c>
      <c r="I10" s="73">
        <f t="shared" si="1"/>
        <v>36646</v>
      </c>
      <c r="J10" s="73">
        <f t="shared" si="1"/>
        <v>36695</v>
      </c>
      <c r="K10" s="73">
        <f t="shared" si="1"/>
        <v>36703</v>
      </c>
      <c r="L10" s="73">
        <f t="shared" si="1"/>
        <v>36648</v>
      </c>
      <c r="M10" s="88"/>
      <c r="N10" s="16"/>
      <c r="O10" s="17"/>
      <c r="P10" s="6"/>
    </row>
    <row r="11" spans="1:16" x14ac:dyDescent="0.15">
      <c r="A11" s="104"/>
      <c r="B11" s="19"/>
      <c r="C11" s="19" t="s">
        <v>14</v>
      </c>
      <c r="D11" s="89">
        <v>1997</v>
      </c>
      <c r="E11" s="20">
        <v>2001</v>
      </c>
      <c r="F11" s="74">
        <v>2004</v>
      </c>
      <c r="G11" s="20">
        <v>2010</v>
      </c>
      <c r="H11" s="89">
        <v>2014</v>
      </c>
      <c r="I11" s="20">
        <v>2024</v>
      </c>
      <c r="J11" s="89">
        <v>2027</v>
      </c>
      <c r="K11" s="20">
        <v>2026</v>
      </c>
      <c r="L11" s="89">
        <v>2029</v>
      </c>
      <c r="M11" s="89"/>
      <c r="N11" s="20"/>
      <c r="O11" s="21"/>
      <c r="P11" s="6"/>
    </row>
    <row r="12" spans="1:16" x14ac:dyDescent="0.15">
      <c r="A12" s="104"/>
      <c r="B12" s="8" t="s">
        <v>19</v>
      </c>
      <c r="C12" s="11" t="s">
        <v>16</v>
      </c>
      <c r="D12" s="87">
        <v>2236</v>
      </c>
      <c r="E12" s="12">
        <v>2248</v>
      </c>
      <c r="F12" s="72">
        <v>2244</v>
      </c>
      <c r="G12" s="12">
        <v>2244</v>
      </c>
      <c r="H12" s="87">
        <v>2239</v>
      </c>
      <c r="I12" s="12">
        <v>2229</v>
      </c>
      <c r="J12" s="87">
        <v>2217</v>
      </c>
      <c r="K12" s="12">
        <v>2232</v>
      </c>
      <c r="L12" s="87">
        <v>2249</v>
      </c>
      <c r="M12" s="87"/>
      <c r="N12" s="12"/>
      <c r="O12" s="13"/>
      <c r="P12" s="6"/>
    </row>
    <row r="13" spans="1:16" x14ac:dyDescent="0.15">
      <c r="A13" s="104"/>
      <c r="B13" s="22"/>
      <c r="C13" s="15" t="s">
        <v>17</v>
      </c>
      <c r="D13" s="88">
        <v>4233</v>
      </c>
      <c r="E13" s="16">
        <v>4249</v>
      </c>
      <c r="F13" s="73">
        <f t="shared" ref="F13:L13" si="2">SUM(F11:F12)</f>
        <v>4248</v>
      </c>
      <c r="G13" s="73">
        <f t="shared" si="2"/>
        <v>4254</v>
      </c>
      <c r="H13" s="73">
        <f t="shared" si="2"/>
        <v>4253</v>
      </c>
      <c r="I13" s="73">
        <f t="shared" si="2"/>
        <v>4253</v>
      </c>
      <c r="J13" s="73">
        <f t="shared" si="2"/>
        <v>4244</v>
      </c>
      <c r="K13" s="73">
        <f t="shared" si="2"/>
        <v>4258</v>
      </c>
      <c r="L13" s="73">
        <f t="shared" si="2"/>
        <v>4278</v>
      </c>
      <c r="M13" s="88"/>
      <c r="N13" s="16"/>
      <c r="O13" s="17"/>
      <c r="P13" s="6"/>
    </row>
    <row r="14" spans="1:16" x14ac:dyDescent="0.15">
      <c r="A14" s="104"/>
      <c r="B14" s="8"/>
      <c r="C14" s="19" t="s">
        <v>14</v>
      </c>
      <c r="D14" s="89">
        <v>2136</v>
      </c>
      <c r="E14" s="20">
        <v>2142</v>
      </c>
      <c r="F14" s="74">
        <v>2130</v>
      </c>
      <c r="G14" s="20">
        <v>2118</v>
      </c>
      <c r="H14" s="89">
        <v>2120</v>
      </c>
      <c r="I14" s="20">
        <v>2109</v>
      </c>
      <c r="J14" s="89">
        <v>2109</v>
      </c>
      <c r="K14" s="20">
        <v>2093</v>
      </c>
      <c r="L14" s="89">
        <v>2071</v>
      </c>
      <c r="M14" s="89"/>
      <c r="N14" s="20"/>
      <c r="O14" s="21"/>
      <c r="P14" s="6"/>
    </row>
    <row r="15" spans="1:16" x14ac:dyDescent="0.15">
      <c r="A15" s="104"/>
      <c r="B15" s="8" t="s">
        <v>20</v>
      </c>
      <c r="C15" s="11" t="s">
        <v>16</v>
      </c>
      <c r="D15" s="87">
        <v>2266</v>
      </c>
      <c r="E15" s="12">
        <v>2251</v>
      </c>
      <c r="F15" s="72">
        <v>2259</v>
      </c>
      <c r="G15" s="12">
        <v>2274</v>
      </c>
      <c r="H15" s="87">
        <v>2275</v>
      </c>
      <c r="I15" s="12">
        <v>2282</v>
      </c>
      <c r="J15" s="87">
        <v>2290</v>
      </c>
      <c r="K15" s="12">
        <v>2281</v>
      </c>
      <c r="L15" s="87">
        <v>2265</v>
      </c>
      <c r="M15" s="87"/>
      <c r="N15" s="12"/>
      <c r="O15" s="13"/>
      <c r="P15" s="6"/>
    </row>
    <row r="16" spans="1:16" x14ac:dyDescent="0.15">
      <c r="A16" s="104"/>
      <c r="B16" s="8"/>
      <c r="C16" s="15" t="s">
        <v>17</v>
      </c>
      <c r="D16" s="88">
        <v>4402</v>
      </c>
      <c r="E16" s="16">
        <v>4393</v>
      </c>
      <c r="F16" s="73">
        <f t="shared" ref="F16:L16" si="3">SUM(F14:F15)</f>
        <v>4389</v>
      </c>
      <c r="G16" s="73">
        <f t="shared" si="3"/>
        <v>4392</v>
      </c>
      <c r="H16" s="73">
        <f t="shared" si="3"/>
        <v>4395</v>
      </c>
      <c r="I16" s="73">
        <f t="shared" si="3"/>
        <v>4391</v>
      </c>
      <c r="J16" s="73">
        <f t="shared" si="3"/>
        <v>4399</v>
      </c>
      <c r="K16" s="73">
        <f t="shared" si="3"/>
        <v>4374</v>
      </c>
      <c r="L16" s="73">
        <f t="shared" si="3"/>
        <v>4336</v>
      </c>
      <c r="M16" s="88"/>
      <c r="N16" s="16"/>
      <c r="O16" s="17"/>
      <c r="P16" s="6"/>
    </row>
    <row r="17" spans="1:16" x14ac:dyDescent="0.15">
      <c r="A17" s="104"/>
      <c r="B17" s="19"/>
      <c r="C17" s="19" t="s">
        <v>14</v>
      </c>
      <c r="D17" s="89">
        <v>7236</v>
      </c>
      <c r="E17" s="23">
        <v>7237</v>
      </c>
      <c r="F17" s="74">
        <v>7232</v>
      </c>
      <c r="G17" s="20">
        <v>7246</v>
      </c>
      <c r="H17" s="89">
        <v>7239</v>
      </c>
      <c r="I17" s="20">
        <v>7225</v>
      </c>
      <c r="J17" s="89">
        <v>7235</v>
      </c>
      <c r="K17" s="20">
        <v>7252</v>
      </c>
      <c r="L17" s="89">
        <v>7256</v>
      </c>
      <c r="M17" s="89"/>
      <c r="N17" s="20"/>
      <c r="O17" s="21"/>
      <c r="P17" s="6"/>
    </row>
    <row r="18" spans="1:16" x14ac:dyDescent="0.15">
      <c r="A18" s="104"/>
      <c r="B18" s="8" t="s">
        <v>21</v>
      </c>
      <c r="C18" s="11" t="s">
        <v>16</v>
      </c>
      <c r="D18" s="87">
        <v>10336</v>
      </c>
      <c r="E18" s="12">
        <v>10354</v>
      </c>
      <c r="F18" s="72">
        <v>10348</v>
      </c>
      <c r="G18" s="12">
        <v>10340</v>
      </c>
      <c r="H18" s="87">
        <v>10346</v>
      </c>
      <c r="I18" s="12">
        <v>10321</v>
      </c>
      <c r="J18" s="87">
        <v>10320</v>
      </c>
      <c r="K18" s="12">
        <v>10327</v>
      </c>
      <c r="L18" s="87">
        <v>10349</v>
      </c>
      <c r="M18" s="87"/>
      <c r="N18" s="12"/>
      <c r="O18" s="13"/>
      <c r="P18" s="6"/>
    </row>
    <row r="19" spans="1:16" x14ac:dyDescent="0.15">
      <c r="A19" s="104"/>
      <c r="B19" s="8"/>
      <c r="C19" s="15" t="s">
        <v>17</v>
      </c>
      <c r="D19" s="90">
        <v>17572</v>
      </c>
      <c r="E19" s="16">
        <v>17591</v>
      </c>
      <c r="F19" s="94">
        <f t="shared" ref="F19:L19" si="4">SUM(F17:F18)</f>
        <v>17580</v>
      </c>
      <c r="G19" s="94">
        <f t="shared" si="4"/>
        <v>17586</v>
      </c>
      <c r="H19" s="94">
        <f t="shared" si="4"/>
        <v>17585</v>
      </c>
      <c r="I19" s="94">
        <f t="shared" si="4"/>
        <v>17546</v>
      </c>
      <c r="J19" s="94">
        <f t="shared" si="4"/>
        <v>17555</v>
      </c>
      <c r="K19" s="94">
        <f t="shared" si="4"/>
        <v>17579</v>
      </c>
      <c r="L19" s="94">
        <f t="shared" si="4"/>
        <v>17605</v>
      </c>
      <c r="M19" s="90"/>
      <c r="N19" s="16"/>
      <c r="O19" s="17"/>
      <c r="P19" s="6"/>
    </row>
    <row r="20" spans="1:16" x14ac:dyDescent="0.15">
      <c r="A20" s="104"/>
      <c r="B20" s="24"/>
      <c r="C20" s="25" t="s">
        <v>14</v>
      </c>
      <c r="D20" s="91">
        <v>34999</v>
      </c>
      <c r="E20" s="26">
        <v>34954</v>
      </c>
      <c r="F20" s="91">
        <f t="shared" ref="F20:L21" si="5">F5+F8+F11+F14+F17</f>
        <v>34883</v>
      </c>
      <c r="G20" s="91">
        <f t="shared" si="5"/>
        <v>34929</v>
      </c>
      <c r="H20" s="91">
        <f t="shared" si="5"/>
        <v>34961</v>
      </c>
      <c r="I20" s="91">
        <f t="shared" si="5"/>
        <v>34923</v>
      </c>
      <c r="J20" s="91">
        <f t="shared" si="5"/>
        <v>34961</v>
      </c>
      <c r="K20" s="91">
        <f>K5+K8+K11+K14+K17</f>
        <v>34979</v>
      </c>
      <c r="L20" s="91">
        <f>L5+L8+L11+L14+L17</f>
        <v>34916</v>
      </c>
      <c r="M20" s="91"/>
      <c r="N20" s="26"/>
      <c r="O20" s="27"/>
      <c r="P20" s="6"/>
    </row>
    <row r="21" spans="1:16" x14ac:dyDescent="0.15">
      <c r="A21" s="104"/>
      <c r="B21" s="28" t="s">
        <v>22</v>
      </c>
      <c r="C21" s="29" t="s">
        <v>16</v>
      </c>
      <c r="D21" s="92">
        <v>37106</v>
      </c>
      <c r="E21" s="30">
        <v>37082</v>
      </c>
      <c r="F21" s="92">
        <f t="shared" si="5"/>
        <v>36956</v>
      </c>
      <c r="G21" s="92">
        <f t="shared" si="5"/>
        <v>36986</v>
      </c>
      <c r="H21" s="92">
        <f t="shared" si="5"/>
        <v>37033</v>
      </c>
      <c r="I21" s="92">
        <f t="shared" si="5"/>
        <v>36989</v>
      </c>
      <c r="J21" s="92">
        <f t="shared" si="5"/>
        <v>37005</v>
      </c>
      <c r="K21" s="92">
        <f t="shared" si="5"/>
        <v>37015</v>
      </c>
      <c r="L21" s="92">
        <f t="shared" si="5"/>
        <v>37001</v>
      </c>
      <c r="M21" s="92"/>
      <c r="N21" s="30"/>
      <c r="O21" s="31"/>
      <c r="P21" s="6"/>
    </row>
    <row r="22" spans="1:16" x14ac:dyDescent="0.15">
      <c r="A22" s="104"/>
      <c r="B22" s="32"/>
      <c r="C22" s="15" t="s">
        <v>17</v>
      </c>
      <c r="D22" s="90">
        <v>72105</v>
      </c>
      <c r="E22" s="16">
        <v>72036</v>
      </c>
      <c r="F22" s="90">
        <f t="shared" ref="F22:L22" si="6">SUM(F20:F21)</f>
        <v>71839</v>
      </c>
      <c r="G22" s="90">
        <f t="shared" si="6"/>
        <v>71915</v>
      </c>
      <c r="H22" s="90">
        <f t="shared" si="6"/>
        <v>71994</v>
      </c>
      <c r="I22" s="90">
        <f t="shared" si="6"/>
        <v>71912</v>
      </c>
      <c r="J22" s="90">
        <f t="shared" si="6"/>
        <v>71966</v>
      </c>
      <c r="K22" s="90">
        <f t="shared" si="6"/>
        <v>71994</v>
      </c>
      <c r="L22" s="90">
        <f t="shared" si="6"/>
        <v>71917</v>
      </c>
      <c r="M22" s="90"/>
      <c r="N22" s="16"/>
      <c r="O22" s="17"/>
      <c r="P22" s="6"/>
    </row>
    <row r="23" spans="1:16" x14ac:dyDescent="0.15">
      <c r="A23" s="33" t="s">
        <v>23</v>
      </c>
      <c r="B23" s="8"/>
      <c r="C23" s="25" t="s">
        <v>14</v>
      </c>
      <c r="D23" s="26">
        <f>SUM(D11,D14,D17)</f>
        <v>11369</v>
      </c>
      <c r="E23" s="26">
        <f>SUM(E11,E14,E17)</f>
        <v>11380</v>
      </c>
      <c r="F23" s="26">
        <v>11366</v>
      </c>
      <c r="G23" s="26">
        <v>11374</v>
      </c>
      <c r="H23" s="26">
        <v>11373</v>
      </c>
      <c r="I23" s="26">
        <v>11358</v>
      </c>
      <c r="J23" s="26">
        <v>11371</v>
      </c>
      <c r="K23" s="26">
        <v>11371</v>
      </c>
      <c r="L23" s="26">
        <v>11356</v>
      </c>
      <c r="M23" s="26"/>
      <c r="N23" s="26"/>
      <c r="O23" s="27"/>
      <c r="P23" s="6"/>
    </row>
    <row r="24" spans="1:16" x14ac:dyDescent="0.15">
      <c r="A24" s="34"/>
      <c r="B24" s="8" t="s">
        <v>24</v>
      </c>
      <c r="C24" s="29" t="s">
        <v>16</v>
      </c>
      <c r="D24" s="30">
        <f>SUM(D12,D15,D18)</f>
        <v>14838</v>
      </c>
      <c r="E24" s="30">
        <f>SUM(E12,E15,E18)</f>
        <v>14853</v>
      </c>
      <c r="F24" s="30">
        <v>14851</v>
      </c>
      <c r="G24" s="30">
        <v>14858</v>
      </c>
      <c r="H24" s="30">
        <v>14860</v>
      </c>
      <c r="I24" s="30">
        <v>14832</v>
      </c>
      <c r="J24" s="30">
        <v>14827</v>
      </c>
      <c r="K24" s="30">
        <v>14840</v>
      </c>
      <c r="L24" s="30">
        <v>14863</v>
      </c>
      <c r="M24" s="30"/>
      <c r="N24" s="30"/>
      <c r="O24" s="31"/>
      <c r="P24" s="6"/>
    </row>
    <row r="25" spans="1:16" x14ac:dyDescent="0.15">
      <c r="A25" s="35"/>
      <c r="B25" s="8"/>
      <c r="C25" s="15" t="s">
        <v>17</v>
      </c>
      <c r="D25" s="16">
        <f t="shared" ref="D25:E25" si="7">D23+D24</f>
        <v>26207</v>
      </c>
      <c r="E25" s="16">
        <f t="shared" si="7"/>
        <v>26233</v>
      </c>
      <c r="F25" s="16">
        <f t="shared" ref="F25:L25" si="8">SUM(F23:F24)</f>
        <v>26217</v>
      </c>
      <c r="G25" s="16">
        <f t="shared" si="8"/>
        <v>26232</v>
      </c>
      <c r="H25" s="16">
        <f t="shared" si="8"/>
        <v>26233</v>
      </c>
      <c r="I25" s="16">
        <f t="shared" si="8"/>
        <v>26190</v>
      </c>
      <c r="J25" s="16">
        <f t="shared" si="8"/>
        <v>26198</v>
      </c>
      <c r="K25" s="16">
        <f t="shared" si="8"/>
        <v>26211</v>
      </c>
      <c r="L25" s="16">
        <f t="shared" si="8"/>
        <v>26219</v>
      </c>
      <c r="M25" s="16"/>
      <c r="N25" s="16"/>
      <c r="O25" s="17"/>
      <c r="P25" s="6"/>
    </row>
    <row r="26" spans="1:16" x14ac:dyDescent="0.15">
      <c r="A26" s="35"/>
      <c r="B26" s="19"/>
      <c r="C26" s="25" t="s">
        <v>14</v>
      </c>
      <c r="D26" s="26">
        <f>SUM(D14,D17)</f>
        <v>9372</v>
      </c>
      <c r="E26" s="26">
        <f>SUM(E14,E17)</f>
        <v>9379</v>
      </c>
      <c r="F26" s="26">
        <v>9362</v>
      </c>
      <c r="G26" s="26">
        <v>9364</v>
      </c>
      <c r="H26" s="26">
        <v>9359</v>
      </c>
      <c r="I26" s="26">
        <v>9334</v>
      </c>
      <c r="J26" s="26">
        <v>9344</v>
      </c>
      <c r="K26" s="26">
        <v>9345</v>
      </c>
      <c r="L26" s="26">
        <v>9327</v>
      </c>
      <c r="M26" s="26"/>
      <c r="N26" s="26"/>
      <c r="O26" s="27"/>
      <c r="P26" s="6"/>
    </row>
    <row r="27" spans="1:16" x14ac:dyDescent="0.15">
      <c r="A27" s="34"/>
      <c r="B27" s="8" t="s">
        <v>25</v>
      </c>
      <c r="C27" s="29" t="s">
        <v>16</v>
      </c>
      <c r="D27" s="30">
        <f>SUM(D15,D18)</f>
        <v>12602</v>
      </c>
      <c r="E27" s="30">
        <f>SUM(E15,E18)</f>
        <v>12605</v>
      </c>
      <c r="F27" s="30">
        <v>12607</v>
      </c>
      <c r="G27" s="30">
        <v>12614</v>
      </c>
      <c r="H27" s="30">
        <v>12621</v>
      </c>
      <c r="I27" s="30">
        <v>12603</v>
      </c>
      <c r="J27" s="30">
        <v>12610</v>
      </c>
      <c r="K27" s="30">
        <v>12608</v>
      </c>
      <c r="L27" s="30">
        <v>12614</v>
      </c>
      <c r="M27" s="30"/>
      <c r="N27" s="30"/>
      <c r="O27" s="31"/>
      <c r="P27" s="6"/>
    </row>
    <row r="28" spans="1:16" x14ac:dyDescent="0.15">
      <c r="A28" s="35"/>
      <c r="B28" s="22"/>
      <c r="C28" s="15" t="s">
        <v>17</v>
      </c>
      <c r="D28" s="16">
        <f>D26+D27</f>
        <v>21974</v>
      </c>
      <c r="E28" s="16">
        <f>E26+E27</f>
        <v>21984</v>
      </c>
      <c r="F28" s="16">
        <f t="shared" ref="F28:L28" si="9">SUM(F26:F27)</f>
        <v>21969</v>
      </c>
      <c r="G28" s="16">
        <f t="shared" si="9"/>
        <v>21978</v>
      </c>
      <c r="H28" s="16">
        <f t="shared" si="9"/>
        <v>21980</v>
      </c>
      <c r="I28" s="16">
        <f t="shared" si="9"/>
        <v>21937</v>
      </c>
      <c r="J28" s="16">
        <f t="shared" si="9"/>
        <v>21954</v>
      </c>
      <c r="K28" s="16">
        <f t="shared" si="9"/>
        <v>21953</v>
      </c>
      <c r="L28" s="16">
        <f t="shared" si="9"/>
        <v>21941</v>
      </c>
      <c r="M28" s="16"/>
      <c r="N28" s="16"/>
      <c r="O28" s="17"/>
      <c r="P28" s="6"/>
    </row>
    <row r="29" spans="1:16" x14ac:dyDescent="0.15">
      <c r="A29" s="35"/>
      <c r="B29" s="36"/>
      <c r="C29" s="36"/>
      <c r="D29" s="37"/>
      <c r="E29" s="37"/>
      <c r="F29" s="75"/>
      <c r="G29" s="37"/>
      <c r="H29" s="37"/>
      <c r="I29" s="37"/>
      <c r="J29" s="37"/>
      <c r="K29" s="37"/>
      <c r="L29" s="37"/>
      <c r="M29" s="37"/>
      <c r="N29" s="37"/>
      <c r="O29" s="38"/>
      <c r="P29" s="6"/>
    </row>
    <row r="30" spans="1:16" ht="12" thickBot="1" x14ac:dyDescent="0.2">
      <c r="A30" s="35"/>
      <c r="B30" s="39"/>
      <c r="C30" s="39"/>
      <c r="D30" s="40"/>
      <c r="E30" s="40"/>
      <c r="F30" s="76"/>
      <c r="G30" s="40"/>
      <c r="H30" s="40"/>
      <c r="I30" s="40"/>
      <c r="J30" s="40"/>
      <c r="K30" s="40"/>
      <c r="L30" s="40"/>
      <c r="M30" s="40"/>
      <c r="N30" s="40"/>
      <c r="O30" s="41"/>
      <c r="P30" s="6"/>
    </row>
    <row r="31" spans="1:16" x14ac:dyDescent="0.15">
      <c r="A31" s="35"/>
      <c r="B31" s="42"/>
      <c r="C31" s="43"/>
      <c r="D31" s="44" t="s">
        <v>11</v>
      </c>
      <c r="E31" s="44" t="s">
        <v>0</v>
      </c>
      <c r="F31" s="77" t="s">
        <v>1</v>
      </c>
      <c r="G31" s="44" t="s">
        <v>2</v>
      </c>
      <c r="H31" s="44" t="s">
        <v>3</v>
      </c>
      <c r="I31" s="44" t="s">
        <v>4</v>
      </c>
      <c r="J31" s="44" t="s">
        <v>5</v>
      </c>
      <c r="K31" s="44" t="s">
        <v>6</v>
      </c>
      <c r="L31" s="44" t="s">
        <v>7</v>
      </c>
      <c r="M31" s="44" t="s">
        <v>8</v>
      </c>
      <c r="N31" s="44" t="s">
        <v>9</v>
      </c>
      <c r="O31" s="79" t="s">
        <v>10</v>
      </c>
      <c r="P31" s="45" t="s">
        <v>26</v>
      </c>
    </row>
    <row r="32" spans="1:16" x14ac:dyDescent="0.15">
      <c r="A32" s="35"/>
      <c r="B32" s="46"/>
      <c r="C32" s="19" t="s">
        <v>14</v>
      </c>
      <c r="D32" s="20">
        <v>21</v>
      </c>
      <c r="E32" s="20">
        <v>19</v>
      </c>
      <c r="F32" s="74">
        <v>14</v>
      </c>
      <c r="G32" s="20">
        <v>19</v>
      </c>
      <c r="H32" s="23">
        <v>22</v>
      </c>
      <c r="I32" s="20">
        <v>18</v>
      </c>
      <c r="J32" s="20">
        <v>21</v>
      </c>
      <c r="K32" s="20">
        <v>20</v>
      </c>
      <c r="L32" s="20">
        <v>13</v>
      </c>
      <c r="M32" s="69"/>
      <c r="N32" s="20"/>
      <c r="O32" s="80"/>
      <c r="P32" s="48">
        <f>SUM(D32:O32)</f>
        <v>167</v>
      </c>
    </row>
    <row r="33" spans="1:16" x14ac:dyDescent="0.15">
      <c r="A33" s="35"/>
      <c r="B33" s="8" t="s">
        <v>27</v>
      </c>
      <c r="C33" s="11" t="s">
        <v>16</v>
      </c>
      <c r="D33" s="12">
        <v>17</v>
      </c>
      <c r="E33" s="12">
        <v>21</v>
      </c>
      <c r="F33" s="72">
        <v>18</v>
      </c>
      <c r="G33" s="12">
        <v>24</v>
      </c>
      <c r="H33" s="12">
        <v>25</v>
      </c>
      <c r="I33" s="12">
        <v>23</v>
      </c>
      <c r="J33" s="12">
        <v>29</v>
      </c>
      <c r="K33" s="12">
        <v>16</v>
      </c>
      <c r="L33" s="12">
        <v>25</v>
      </c>
      <c r="M33" s="68"/>
      <c r="N33" s="12"/>
      <c r="O33" s="81"/>
      <c r="P33" s="50">
        <f>SUM(D33:O33)</f>
        <v>198</v>
      </c>
    </row>
    <row r="34" spans="1:16" x14ac:dyDescent="0.15">
      <c r="A34" s="35"/>
      <c r="B34" s="51"/>
      <c r="C34" s="15" t="s">
        <v>17</v>
      </c>
      <c r="D34" s="16">
        <f t="shared" ref="D34:O34" si="10">D32+D33</f>
        <v>38</v>
      </c>
      <c r="E34" s="16">
        <f t="shared" si="10"/>
        <v>40</v>
      </c>
      <c r="F34" s="16">
        <f t="shared" si="10"/>
        <v>32</v>
      </c>
      <c r="G34" s="16">
        <f t="shared" si="10"/>
        <v>43</v>
      </c>
      <c r="H34" s="16">
        <f>H32+H33</f>
        <v>47</v>
      </c>
      <c r="I34" s="16">
        <f t="shared" si="10"/>
        <v>41</v>
      </c>
      <c r="J34" s="16">
        <f t="shared" si="10"/>
        <v>50</v>
      </c>
      <c r="K34" s="16">
        <f t="shared" si="10"/>
        <v>36</v>
      </c>
      <c r="L34" s="16">
        <f t="shared" si="10"/>
        <v>38</v>
      </c>
      <c r="M34" s="16">
        <f t="shared" si="10"/>
        <v>0</v>
      </c>
      <c r="N34" s="16">
        <f>N32+N33</f>
        <v>0</v>
      </c>
      <c r="O34" s="82">
        <f t="shared" si="10"/>
        <v>0</v>
      </c>
      <c r="P34" s="53">
        <f>P32+P33</f>
        <v>365</v>
      </c>
    </row>
    <row r="35" spans="1:16" x14ac:dyDescent="0.15">
      <c r="A35" s="35"/>
      <c r="B35" s="54"/>
      <c r="C35" s="19" t="s">
        <v>14</v>
      </c>
      <c r="D35" s="20">
        <v>69</v>
      </c>
      <c r="E35" s="20">
        <v>36</v>
      </c>
      <c r="F35" s="74">
        <v>55</v>
      </c>
      <c r="G35" s="20">
        <v>39</v>
      </c>
      <c r="H35" s="20">
        <v>33</v>
      </c>
      <c r="I35" s="20">
        <v>50</v>
      </c>
      <c r="J35" s="20">
        <v>31</v>
      </c>
      <c r="K35" s="20">
        <v>36</v>
      </c>
      <c r="L35" s="20">
        <v>54</v>
      </c>
      <c r="M35" s="69"/>
      <c r="N35" s="20"/>
      <c r="O35" s="83"/>
      <c r="P35" s="48">
        <f>SUM(D35:O35)</f>
        <v>403</v>
      </c>
    </row>
    <row r="36" spans="1:16" x14ac:dyDescent="0.15">
      <c r="A36" s="35"/>
      <c r="B36" s="8" t="s">
        <v>28</v>
      </c>
      <c r="C36" s="11" t="s">
        <v>16</v>
      </c>
      <c r="D36" s="12">
        <v>73</v>
      </c>
      <c r="E36" s="12">
        <v>39</v>
      </c>
      <c r="F36" s="72">
        <v>44</v>
      </c>
      <c r="G36" s="12">
        <v>51</v>
      </c>
      <c r="H36" s="12">
        <v>26</v>
      </c>
      <c r="I36" s="12">
        <v>19</v>
      </c>
      <c r="J36" s="12">
        <v>36</v>
      </c>
      <c r="K36" s="12">
        <v>29</v>
      </c>
      <c r="L36" s="12">
        <v>41</v>
      </c>
      <c r="M36" s="68"/>
      <c r="N36" s="12"/>
      <c r="O36" s="81"/>
      <c r="P36" s="50">
        <f>SUM(D36:O36)</f>
        <v>358</v>
      </c>
    </row>
    <row r="37" spans="1:16" x14ac:dyDescent="0.15">
      <c r="A37" s="35"/>
      <c r="B37" s="54"/>
      <c r="C37" s="15" t="s">
        <v>17</v>
      </c>
      <c r="D37" s="16">
        <f t="shared" ref="D37:O37" si="11">D35+D36</f>
        <v>142</v>
      </c>
      <c r="E37" s="16">
        <f t="shared" si="11"/>
        <v>75</v>
      </c>
      <c r="F37" s="16">
        <f t="shared" si="11"/>
        <v>99</v>
      </c>
      <c r="G37" s="16">
        <f t="shared" si="11"/>
        <v>90</v>
      </c>
      <c r="H37" s="16">
        <f>H35+H36</f>
        <v>59</v>
      </c>
      <c r="I37" s="16">
        <f t="shared" si="11"/>
        <v>69</v>
      </c>
      <c r="J37" s="16">
        <f>J35+J36</f>
        <v>67</v>
      </c>
      <c r="K37" s="16">
        <f>K35+K36</f>
        <v>65</v>
      </c>
      <c r="L37" s="16">
        <f t="shared" si="11"/>
        <v>95</v>
      </c>
      <c r="M37" s="16">
        <f t="shared" si="11"/>
        <v>0</v>
      </c>
      <c r="N37" s="16">
        <f t="shared" si="11"/>
        <v>0</v>
      </c>
      <c r="O37" s="52">
        <f t="shared" si="11"/>
        <v>0</v>
      </c>
      <c r="P37" s="53">
        <f>P35+P36</f>
        <v>761</v>
      </c>
    </row>
    <row r="38" spans="1:16" x14ac:dyDescent="0.15">
      <c r="A38" s="35"/>
      <c r="B38" s="56"/>
      <c r="C38" s="57"/>
      <c r="D38" s="58"/>
      <c r="E38" s="58"/>
      <c r="F38" s="78"/>
      <c r="G38" s="58"/>
      <c r="H38" s="58"/>
      <c r="I38" s="58"/>
      <c r="J38" s="58"/>
      <c r="K38" s="58"/>
      <c r="L38" s="58"/>
      <c r="M38" s="70"/>
      <c r="N38" s="58"/>
      <c r="O38" s="59"/>
      <c r="P38" s="60"/>
    </row>
    <row r="39" spans="1:16" x14ac:dyDescent="0.15">
      <c r="A39" s="35"/>
      <c r="B39" s="54"/>
      <c r="C39" s="19" t="s">
        <v>14</v>
      </c>
      <c r="D39" s="20">
        <v>109</v>
      </c>
      <c r="E39" s="20">
        <v>134</v>
      </c>
      <c r="F39" s="74">
        <v>273</v>
      </c>
      <c r="G39" s="20">
        <v>256</v>
      </c>
      <c r="H39" s="20">
        <v>169</v>
      </c>
      <c r="I39" s="20">
        <v>114</v>
      </c>
      <c r="J39" s="20">
        <v>181</v>
      </c>
      <c r="K39" s="20">
        <v>161</v>
      </c>
      <c r="L39" s="20">
        <v>138</v>
      </c>
      <c r="M39" s="69"/>
      <c r="N39" s="20"/>
      <c r="O39" s="55"/>
      <c r="P39" s="48">
        <f>SUM(D39:O39)</f>
        <v>1535</v>
      </c>
    </row>
    <row r="40" spans="1:16" x14ac:dyDescent="0.15">
      <c r="A40" s="35"/>
      <c r="B40" s="8" t="s">
        <v>29</v>
      </c>
      <c r="C40" s="11" t="s">
        <v>16</v>
      </c>
      <c r="D40" s="12">
        <v>77</v>
      </c>
      <c r="E40" s="12">
        <v>90</v>
      </c>
      <c r="F40" s="72">
        <v>172</v>
      </c>
      <c r="G40" s="12">
        <v>176</v>
      </c>
      <c r="H40" s="12">
        <v>122</v>
      </c>
      <c r="I40" s="12">
        <v>82</v>
      </c>
      <c r="J40" s="12">
        <v>109</v>
      </c>
      <c r="K40" s="12">
        <v>91</v>
      </c>
      <c r="L40" s="12">
        <v>97</v>
      </c>
      <c r="M40" s="68"/>
      <c r="N40" s="12"/>
      <c r="O40" s="49"/>
      <c r="P40" s="50">
        <f>SUM(D40:O40)</f>
        <v>1016</v>
      </c>
    </row>
    <row r="41" spans="1:16" x14ac:dyDescent="0.15">
      <c r="A41" s="35"/>
      <c r="B41" s="54"/>
      <c r="C41" s="15" t="s">
        <v>17</v>
      </c>
      <c r="D41" s="16">
        <f t="shared" ref="D41:O41" si="12">D39+D40</f>
        <v>186</v>
      </c>
      <c r="E41" s="16">
        <f t="shared" si="12"/>
        <v>224</v>
      </c>
      <c r="F41" s="16">
        <f t="shared" si="12"/>
        <v>445</v>
      </c>
      <c r="G41" s="16">
        <f t="shared" si="12"/>
        <v>432</v>
      </c>
      <c r="H41" s="16">
        <f>H39+H40</f>
        <v>291</v>
      </c>
      <c r="I41" s="16">
        <f t="shared" si="12"/>
        <v>196</v>
      </c>
      <c r="J41" s="16">
        <f t="shared" si="12"/>
        <v>290</v>
      </c>
      <c r="K41" s="16">
        <f t="shared" si="12"/>
        <v>252</v>
      </c>
      <c r="L41" s="16">
        <f t="shared" si="12"/>
        <v>235</v>
      </c>
      <c r="M41" s="16">
        <f t="shared" si="12"/>
        <v>0</v>
      </c>
      <c r="N41" s="16">
        <f t="shared" si="12"/>
        <v>0</v>
      </c>
      <c r="O41" s="52">
        <f t="shared" si="12"/>
        <v>0</v>
      </c>
      <c r="P41" s="53">
        <f>P39+P40</f>
        <v>2551</v>
      </c>
    </row>
    <row r="42" spans="1:16" x14ac:dyDescent="0.15">
      <c r="A42" s="35"/>
      <c r="B42" s="46"/>
      <c r="C42" s="19" t="s">
        <v>14</v>
      </c>
      <c r="D42" s="20">
        <v>128</v>
      </c>
      <c r="E42" s="20">
        <v>162</v>
      </c>
      <c r="F42" s="74">
        <v>303</v>
      </c>
      <c r="G42" s="20">
        <v>190</v>
      </c>
      <c r="H42" s="20">
        <v>126</v>
      </c>
      <c r="I42" s="20">
        <v>120</v>
      </c>
      <c r="J42" s="20">
        <v>133</v>
      </c>
      <c r="K42" s="20">
        <v>127</v>
      </c>
      <c r="L42" s="20">
        <v>160</v>
      </c>
      <c r="M42" s="69"/>
      <c r="N42" s="20"/>
      <c r="O42" s="47"/>
      <c r="P42" s="48">
        <f>SUM(D42:O42)</f>
        <v>1449</v>
      </c>
    </row>
    <row r="43" spans="1:16" x14ac:dyDescent="0.15">
      <c r="A43" s="35"/>
      <c r="B43" s="8" t="s">
        <v>30</v>
      </c>
      <c r="C43" s="11" t="s">
        <v>16</v>
      </c>
      <c r="D43" s="12">
        <v>79</v>
      </c>
      <c r="E43" s="12">
        <v>96</v>
      </c>
      <c r="F43" s="72">
        <v>272</v>
      </c>
      <c r="G43" s="12">
        <v>119</v>
      </c>
      <c r="H43" s="12">
        <v>74</v>
      </c>
      <c r="I43" s="12">
        <v>100</v>
      </c>
      <c r="J43" s="12">
        <v>86</v>
      </c>
      <c r="K43" s="12">
        <v>68</v>
      </c>
      <c r="L43" s="12">
        <v>95</v>
      </c>
      <c r="M43" s="68"/>
      <c r="N43" s="12"/>
      <c r="O43" s="49"/>
      <c r="P43" s="50">
        <f>SUM(D43:O43)</f>
        <v>989</v>
      </c>
    </row>
    <row r="44" spans="1:16" ht="12" thickBot="1" x14ac:dyDescent="0.2">
      <c r="A44" s="61"/>
      <c r="B44" s="62"/>
      <c r="C44" s="63" t="s">
        <v>17</v>
      </c>
      <c r="D44" s="64">
        <f t="shared" ref="D44:O44" si="13">D42+D43</f>
        <v>207</v>
      </c>
      <c r="E44" s="64">
        <f t="shared" si="13"/>
        <v>258</v>
      </c>
      <c r="F44" s="95">
        <f>F42+F43</f>
        <v>575</v>
      </c>
      <c r="G44" s="64">
        <f t="shared" si="13"/>
        <v>309</v>
      </c>
      <c r="H44" s="64">
        <f>H42+H43</f>
        <v>200</v>
      </c>
      <c r="I44" s="64">
        <f t="shared" si="13"/>
        <v>220</v>
      </c>
      <c r="J44" s="64">
        <f t="shared" si="13"/>
        <v>219</v>
      </c>
      <c r="K44" s="64">
        <f t="shared" si="13"/>
        <v>195</v>
      </c>
      <c r="L44" s="64">
        <f t="shared" si="13"/>
        <v>255</v>
      </c>
      <c r="M44" s="64">
        <f t="shared" si="13"/>
        <v>0</v>
      </c>
      <c r="N44" s="64">
        <f t="shared" si="13"/>
        <v>0</v>
      </c>
      <c r="O44" s="65">
        <f t="shared" si="13"/>
        <v>0</v>
      </c>
      <c r="P44" s="66">
        <f>P42+P43</f>
        <v>2438</v>
      </c>
    </row>
  </sheetData>
  <sheetProtection algorithmName="SHA-512" hashValue="+E3r26M8FU+PUpTrt5R/iQUHG2v4KY384ThSOiL+L+O9mk1aipKsXfaVeSFuet9BNKG8KQISmLXYGfkqh1lX9Q==" saltValue="MGQx4LYdxX+qnCE/nRZ83A==" spinCount="100000" sheet="1" objects="1" scenarios="1"/>
  <mergeCells count="5">
    <mergeCell ref="A1:O1"/>
    <mergeCell ref="C2:E2"/>
    <mergeCell ref="A3:C3"/>
    <mergeCell ref="A4:C4"/>
    <mergeCell ref="A5:A22"/>
  </mergeCells>
  <phoneticPr fontId="2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nabeyama-y</dc:creator>
  <cp:lastModifiedBy>moribuchi-s</cp:lastModifiedBy>
  <cp:lastPrinted>2025-10-01T03:05:03Z</cp:lastPrinted>
  <dcterms:created xsi:type="dcterms:W3CDTF">2009-12-01T00:31:37Z</dcterms:created>
  <dcterms:modified xsi:type="dcterms:W3CDTF">2025-10-02T02:57:07Z</dcterms:modified>
</cp:coreProperties>
</file>