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30.29\上水道課内　共有\010-管理係\091-照会文書\経営分析\R6\"/>
    </mc:Choice>
  </mc:AlternateContent>
  <workbookProtection workbookAlgorithmName="SHA-512" workbookHashValue="GsYUMQL6FZNSdxNt00FuPoRoAKGSebuCfC3f4knfmpxJYCQlAkNNeDSJ0Wf9/cgHUzrC6fdr8uVUnyLivtAX/g==" workbookSaltValue="Qur6QGXVsLLL8Ec5Ro88Eg==" workbookSpinCount="100000" lockStructure="1"/>
  <bookViews>
    <workbookView xWindow="0" yWindow="0" windowWidth="30720" windowHeight="134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<sst xmlns="http://schemas.openxmlformats.org/spreadsheetml/2006/main" count="228" uniqueCount="113">
  <si>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</si>
  <si>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</si>
  <si>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</si>
  <si>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</si>
  <si>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</si>
  <si>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</si>
  <si>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</si>
  <si>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</si>
  <si>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</si>
  <si>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</si>
  <si>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</si>
  <si>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</si>
  <si>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</si>
  <si>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</si>
  <si>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</si>
  <si>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</si>
  <si>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</si>
  <si>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</si>
  <si>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</si>
  <si>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</si>
  <si>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</si>
  <si>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</si>
  <si>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</si>
  <si>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</si>
  <si>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</si>
  <si>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</si>
  <si>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</si>
  <si>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</si>
  <si>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</si>
  <si>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</si>
  <si>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</si>
  <si>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</si>
  <si>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</si>
  <si>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</si>
  <si>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</si>
  <si>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</si>
  <si>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</si>
  <si>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</si>
  <si>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</si>
  <si>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</si>
  <si>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</si>
  <si>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</si>
  <si>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</si>
  <si>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</si>
  <si>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</si>
  <si>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</si>
  <si>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</si>
  <si>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</si>
  <si>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</si>
  <si>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</si>
  <si>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</si>
  <si>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</si>
  <si>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</si>
  <si>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</si>
  <si>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</si>
  <si>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</si>
  <si>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</si>
  <si>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</si>
  <si>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</si>
  <si>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</si>
  <si>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</si>
  <si>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</si>
  <si>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</si>
  <si>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</si>
  <si>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</si>
  <si>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</si>
  <si>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</si>
  <si>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</si>
  <si>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</si>
  <si>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</si>
  <si>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</si>
  <si>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</si>
  <si>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</si>
  <si>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</si>
  <si>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</si>
  <si>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</si>
  <si>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</si>
  <si>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</si>
  <si>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</si>
  <si>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</si>
  <si>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</si>
  <si>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</si>
  <si>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</si>
  <si>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</si>
  <si>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</si>
  <si>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</si>
  <si>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</si>
  <si>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</si>
  <si>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</si>
  <si>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</si>
  <si>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</si>
  <si>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</si>
  <si>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行橋市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</si>
  <si>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</si>
  <si>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</si>
  <si>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</si>
  <si>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</si>
  <si>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</si>
  <si>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</si>
  <si>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</si>
  <si>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</si>
  <si>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</si>
  <si>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</si>
  <si>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</si>
  <si>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</si>
  <si>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</si>
  <si>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</si>
  <si>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</si>
  <si>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</si>
  <si>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</si>
  <si>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資産の老朽化度合を示す有形固定資産減価償却率は、全国・類似団体平均とほぼ同じ高い水準であることから、今後さらに耐用年数を迎え更新の必要がある資産が増えると推測されます。
管路経年化率および管路更新率から、今後更新時期を迎える管路について、計画的な更新や財源確保の必要性があると考えられます。
また、管路だけでなく、施設の計画的な更新や、施設利用の見直しも必要であると考えられます。</t>
    <phoneticPr fontId="4"/>
  </si>
  <si>
    <t>現在の経営状況は、比較的健全であると考えられます。
しかし、今後耐用年数を超えた管路の布設替えや施設の更新時期を迎えることから、更新計画の見直しや、財源確保について考える必要があります。
また、収入に関しては将来、節水機器の普及や人口減少社会の到達による給水量の減少等が想定されます。
今後は、健全な経営状況を保ちながら、管路や施設の更新を行うための計画の見直しや、近隣の市町村との広域連携を進めていきます。</t>
    <rPh sb="199" eb="200">
      <t>スス</t>
    </rPh>
    <phoneticPr fontId="4"/>
  </si>
  <si>
    <r>
      <t xml:space="preserve">経営の健全性を示す経常収支比率は経営健全の水準とされる100％を上回っており、累積欠損金もなく、料金水準の妥当性を示す料金回収率も、事業に必要な費用を給水収益で賄えている状況とされる100％を上回っていることから、現時点においては健全な経営状況であるといえます。
また、全国・類似団体との比較においても適切な水準であるといえます。
</t>
    </r>
    <r>
      <rPr>
        <sz val="11"/>
        <rFont val="ＭＳ ゴシック"/>
        <family val="3"/>
        <charset val="128"/>
      </rPr>
      <t>次に、施設の効率性を示す施設利用率は、全国・類似団体ともに平均を上回っています。有収率については、令和4年度に漏水調査を行い、損傷した管路の修繕を実施したため、令和5年度より有収率が向上しています。</t>
    </r>
    <rPh sb="217" eb="219">
      <t>レイワ</t>
    </rPh>
    <rPh sb="220" eb="222">
      <t>ネンド</t>
    </rPh>
    <rPh sb="223" eb="225">
      <t>ロウスイ</t>
    </rPh>
    <rPh sb="225" eb="227">
      <t>チョウサ</t>
    </rPh>
    <rPh sb="228" eb="229">
      <t>オコナ</t>
    </rPh>
    <rPh sb="231" eb="233">
      <t>ソンショウ</t>
    </rPh>
    <rPh sb="235" eb="237">
      <t>カンロ</t>
    </rPh>
    <rPh sb="238" eb="240">
      <t>シュウゼン</t>
    </rPh>
    <rPh sb="241" eb="243">
      <t>ジッシ</t>
    </rPh>
    <rPh sb="248" eb="250">
      <t>レイワ</t>
    </rPh>
    <rPh sb="251" eb="253">
      <t>ネンド</t>
    </rPh>
    <rPh sb="255" eb="258">
      <t>ユウシュウリツ</t>
    </rPh>
    <rPh sb="259" eb="26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</si>
</sst>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1.34</c:v>
                </c:pt>
                <c:pt idx="1">
                  <c:v>1.59</c:v>
                </c:pt>
                <c:pt idx="2">
                  <c:v>1.45</c:v>
                </c:pt>
                <c:pt idx="3">
                  <c:v>1.1200000000000001</c:v>
                </c:pt>
                <c:pt idx="4">
                  <c:v>1.92</c:v>
                </c:pt>
              </c:numCache>
            </c:numRef>
          </c:val>
          <c:extLst>
            <c:ext xmlns:c16="http://schemas.microsoft.com/office/drawing/2014/chart" uri="{C3380CC4-5D6E-409C-BE32-E72D297353CC}">
              <c16:uniqueId val="{00000000-52A8-4C2B-A5E4-FE35899291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52A8-4C2B-A5E4-FE35899291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79.489999999999995</c:v>
                </c:pt>
                <c:pt idx="1">
                  <c:v>76.08</c:v>
                </c:pt>
                <c:pt idx="2">
                  <c:v>75.7</c:v>
                </c:pt>
                <c:pt idx="3">
                  <c:v>73.510000000000005</c:v>
                </c:pt>
                <c:pt idx="4">
                  <c:v>71.400000000000006</c:v>
                </c:pt>
              </c:numCache>
            </c:numRef>
          </c:val>
          <c:extLst>
            <c:ext xmlns:c16="http://schemas.microsoft.com/office/drawing/2014/chart" uri="{C3380CC4-5D6E-409C-BE32-E72D297353CC}">
              <c16:uniqueId val="{00000000-533D-4845-BFB8-74707C9EBA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33D-4845-BFB8-74707C9EBA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86.12</c:v>
                </c:pt>
                <c:pt idx="1">
                  <c:v>84.68</c:v>
                </c:pt>
                <c:pt idx="2">
                  <c:v>85.45</c:v>
                </c:pt>
                <c:pt idx="3">
                  <c:v>87.05</c:v>
                </c:pt>
                <c:pt idx="4">
                  <c:v>90.35</c:v>
                </c:pt>
              </c:numCache>
            </c:numRef>
          </c:val>
          <c:extLst>
            <c:ext xmlns:c16="http://schemas.microsoft.com/office/drawing/2014/chart" uri="{C3380CC4-5D6E-409C-BE32-E72D297353CC}">
              <c16:uniqueId val="{00000000-BA19-483A-AF36-0F3593FA9F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BA19-483A-AF36-0F3593FA9F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134.63</c:v>
                </c:pt>
                <c:pt idx="1">
                  <c:v>130.41</c:v>
                </c:pt>
                <c:pt idx="2">
                  <c:v>128.16</c:v>
                </c:pt>
                <c:pt idx="3">
                  <c:v>123.56</c:v>
                </c:pt>
                <c:pt idx="4">
                  <c:v>132.68</c:v>
                </c:pt>
              </c:numCache>
            </c:numRef>
          </c:val>
          <c:extLst>
            <c:ext xmlns:c16="http://schemas.microsoft.com/office/drawing/2014/chart" uri="{C3380CC4-5D6E-409C-BE32-E72D297353CC}">
              <c16:uniqueId val="{00000000-0A54-478D-B06A-BE30DB2EBB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A54-478D-B06A-BE30DB2EBB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48.9</c:v>
                </c:pt>
                <c:pt idx="1">
                  <c:v>49.64</c:v>
                </c:pt>
                <c:pt idx="2">
                  <c:v>50.75</c:v>
                </c:pt>
                <c:pt idx="3">
                  <c:v>51.47</c:v>
                </c:pt>
                <c:pt idx="4">
                  <c:v>52.2</c:v>
                </c:pt>
              </c:numCache>
            </c:numRef>
          </c:val>
          <c:extLst>
            <c:ext xmlns:c16="http://schemas.microsoft.com/office/drawing/2014/chart" uri="{C3380CC4-5D6E-409C-BE32-E72D297353CC}">
              <c16:uniqueId val="{00000000-57E1-45DD-900D-0F55DBC406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57E1-45DD-900D-0F55DBC406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16.52</c:v>
                </c:pt>
                <c:pt idx="1">
                  <c:v>14</c:v>
                </c:pt>
                <c:pt idx="2">
                  <c:v>15.11</c:v>
                </c:pt>
                <c:pt idx="3">
                  <c:v>19.27</c:v>
                </c:pt>
                <c:pt idx="4">
                  <c:v>19.22</c:v>
                </c:pt>
              </c:numCache>
            </c:numRef>
          </c:val>
          <c:extLst>
            <c:ext xmlns:c16="http://schemas.microsoft.com/office/drawing/2014/chart" uri="{C3380CC4-5D6E-409C-BE32-E72D297353CC}">
              <c16:uniqueId val="{00000000-CBFD-4403-933B-9908BBDF23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CBFD-4403-933B-9908BBDF23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F9-4D8D-9836-E486BD2E85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5EF9-4D8D-9836-E486BD2E85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946.81</c:v>
                </c:pt>
                <c:pt idx="1">
                  <c:v>1116.21</c:v>
                </c:pt>
                <c:pt idx="2">
                  <c:v>1188.28</c:v>
                </c:pt>
                <c:pt idx="3">
                  <c:v>1368.36</c:v>
                </c:pt>
                <c:pt idx="4">
                  <c:v>1586.95</c:v>
                </c:pt>
              </c:numCache>
            </c:numRef>
          </c:val>
          <c:extLst>
            <c:ext xmlns:c16="http://schemas.microsoft.com/office/drawing/2014/chart" uri="{C3380CC4-5D6E-409C-BE32-E72D297353CC}">
              <c16:uniqueId val="{00000000-70CB-48BE-ABE1-230B949A25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70CB-48BE-ABE1-230B949A25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161.99</c:v>
                </c:pt>
                <c:pt idx="1">
                  <c:v>167.51</c:v>
                </c:pt>
                <c:pt idx="2">
                  <c:v>164.7</c:v>
                </c:pt>
                <c:pt idx="3">
                  <c:v>186.18</c:v>
                </c:pt>
                <c:pt idx="4">
                  <c:v>166.69</c:v>
                </c:pt>
              </c:numCache>
            </c:numRef>
          </c:val>
          <c:extLst>
            <c:ext xmlns:c16="http://schemas.microsoft.com/office/drawing/2014/chart" uri="{C3380CC4-5D6E-409C-BE32-E72D297353CC}">
              <c16:uniqueId val="{00000000-3F36-4226-B574-78DEE48769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F36-4226-B574-78DEE48769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132.35</c:v>
                </c:pt>
                <c:pt idx="1">
                  <c:v>128.29</c:v>
                </c:pt>
                <c:pt idx="2">
                  <c:v>125.46</c:v>
                </c:pt>
                <c:pt idx="3">
                  <c:v>104.97</c:v>
                </c:pt>
                <c:pt idx="4">
                  <c:v>120.87</c:v>
                </c:pt>
              </c:numCache>
            </c:numRef>
          </c:val>
          <c:extLst>
            <c:ext xmlns:c16="http://schemas.microsoft.com/office/drawing/2014/chart" uri="{C3380CC4-5D6E-409C-BE32-E72D297353CC}">
              <c16:uniqueId val="{00000000-B4F7-49FD-AD82-7AD68505E4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B4F7-49FD-AD82-7AD68505E4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156.22999999999999</c:v>
                </c:pt>
                <c:pt idx="1">
                  <c:v>159.36000000000001</c:v>
                </c:pt>
                <c:pt idx="2">
                  <c:v>163.57</c:v>
                </c:pt>
                <c:pt idx="3">
                  <c:v>176.19</c:v>
                </c:pt>
                <c:pt idx="4">
                  <c:v>170.77</c:v>
                </c:pt>
              </c:numCache>
            </c:numRef>
          </c:val>
          <c:extLst>
            <c:ext xmlns:c16="http://schemas.microsoft.com/office/drawing/2014/chart" uri="{C3380CC4-5D6E-409C-BE32-E72D297353CC}">
              <c16:uniqueId val="{00000000-19B3-4EF6-B9D5-0F52011EA8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9B3-4EF6-B9D5-0F52011EA8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福岡県　行橋市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自治体職員</v>
      </c>
      <c r="AE8" s="43"/>
      <c r="AF8" s="43"/>
      <c r="AG8" s="43"/>
      <c r="AH8" s="43"/>
      <c r="AI8" s="43"/>
      <c r="AJ8" s="43"/>
      <c r="AK8" s="2"/>
      <c r="AL8" s="44">
        <f>データ!$R$6</f>
        <v>72612</v>
      </c>
      <c r="AM8" s="44"/>
      <c r="AN8" s="44"/>
      <c r="AO8" s="44"/>
      <c r="AP8" s="44"/>
      <c r="AQ8" s="44"/>
      <c r="AR8" s="44"/>
      <c r="AS8" s="44"/>
      <c r="AT8" s="45">
        <f>データ!$S$6</f>
        <v>70.069999999999993</v>
      </c>
      <c r="AU8" s="46"/>
      <c r="AV8" s="46"/>
      <c r="AW8" s="46"/>
      <c r="AX8" s="46"/>
      <c r="AY8" s="46"/>
      <c r="AZ8" s="46"/>
      <c r="BA8" s="46"/>
      <c r="BB8" s="47">
        <f>データ!$T$6</f>
        <v>1036.28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84.33</v>
      </c>
      <c r="J10" s="46"/>
      <c r="K10" s="46"/>
      <c r="L10" s="46"/>
      <c r="M10" s="46"/>
      <c r="N10" s="46"/>
      <c r="O10" s="80"/>
      <c r="P10" s="47">
        <f>データ!$P$6</f>
        <v>78.739999999999995</v>
      </c>
      <c r="Q10" s="47"/>
      <c r="R10" s="47"/>
      <c r="S10" s="47"/>
      <c r="T10" s="47"/>
      <c r="U10" s="47"/>
      <c r="V10" s="47"/>
      <c r="W10" s="44">
        <f>データ!$Q$6</f>
        <v>4020</v>
      </c>
      <c r="X10" s="44"/>
      <c r="Y10" s="44"/>
      <c r="Z10" s="44"/>
      <c r="AA10" s="44"/>
      <c r="AB10" s="44"/>
      <c r="AC10" s="44"/>
      <c r="AD10" s="2"/>
      <c r="AE10" s="2"/>
      <c r="AF10" s="2"/>
      <c r="AG10" s="2"/>
      <c r="AH10" s="2"/>
      <c r="AI10" s="2"/>
      <c r="AJ10" s="2"/>
      <c r="AK10" s="2"/>
      <c r="AL10" s="44">
        <f>データ!$U$6</f>
        <v>56997</v>
      </c>
      <c r="AM10" s="44"/>
      <c r="AN10" s="44"/>
      <c r="AO10" s="44"/>
      <c r="AP10" s="44"/>
      <c r="AQ10" s="44"/>
      <c r="AR10" s="44"/>
      <c r="AS10" s="44"/>
      <c r="AT10" s="45">
        <f>データ!$V$6</f>
        <v>70.06</v>
      </c>
      <c r="AU10" s="46"/>
      <c r="AV10" s="46"/>
      <c r="AW10" s="46"/>
      <c r="AX10" s="46"/>
      <c r="AY10" s="46"/>
      <c r="AZ10" s="46"/>
      <c r="BA10" s="46"/>
      <c r="BB10" s="47">
        <f>データ!$W$6</f>
        <v>813.55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sHV5tsBqnGvqb29ZcY9GNlEXi+ozHNoBp81eGjn/i9oDaND8XMrJjJF59qBNlTRPlw71XJR0/McJCYonbCiXA==" saltValue="wsctKP27tCHMHAtkr0Bw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402133</v>
      </c>
      <c r="D6" s="20">
        <f t="shared" si="3"/>
        <v>46</v>
      </c>
      <c r="E6" s="20">
        <f t="shared" si="3"/>
        <v>1</v>
      </c>
      <c r="F6" s="20">
        <f t="shared" si="3"/>
        <v>0</v>
      </c>
      <c r="G6" s="20">
        <f t="shared" si="3"/>
        <v>1</v>
      </c>
      <c r="H6" s="20" t="str">
        <f t="shared" si="3"/>
        <v>福岡県　行橋市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84.33</v>
      </c>
      <c r="P6" s="21">
        <f t="shared" si="3"/>
        <v>78.739999999999995</v>
      </c>
      <c r="Q6" s="21">
        <f t="shared" si="3"/>
        <v>4020</v>
      </c>
      <c r="R6" s="21">
        <f t="shared" si="3"/>
        <v>72612</v>
      </c>
      <c r="S6" s="21">
        <f t="shared" si="3"/>
        <v>70.069999999999993</v>
      </c>
      <c r="T6" s="21">
        <f t="shared" si="3"/>
        <v>1036.28</v>
      </c>
      <c r="U6" s="21">
        <f t="shared" si="3"/>
        <v>56997</v>
      </c>
      <c r="V6" s="21">
        <f t="shared" si="3"/>
        <v>70.06</v>
      </c>
      <c r="W6" s="21">
        <f t="shared" si="3"/>
        <v>813.55</v>
      </c>
      <c r="X6" s="22">
        <f>IF(X7="",NA(),X7)</f>
        <v>134.63</v>
      </c>
      <c r="Y6" s="22">
        <f t="shared" ref="Y6:AG6" si="4">IF(Y7="",NA(),Y7)</f>
        <v>130.41</v>
      </c>
      <c r="Z6" s="22">
        <f t="shared" si="4"/>
        <v>128.16</v>
      </c>
      <c r="AA6" s="22">
        <f t="shared" si="4"/>
        <v>123.56</v>
      </c>
      <c r="AB6" s="22">
        <f t="shared" si="4"/>
        <v>132.68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946.81</v>
      </c>
      <c r="AU6" s="22">
        <f t="shared" ref="AU6:BC6" si="6">IF(AU7="",NA(),AU7)</f>
        <v>1116.21</v>
      </c>
      <c r="AV6" s="22">
        <f t="shared" si="6"/>
        <v>1188.28</v>
      </c>
      <c r="AW6" s="22">
        <f t="shared" si="6"/>
        <v>1368.36</v>
      </c>
      <c r="AX6" s="22">
        <f t="shared" si="6"/>
        <v>1586.95</v>
      </c>
      <c r="AY6" s="22">
        <f t="shared" si="6"/>
        <v>360.86</v>
      </c>
      <c r="AZ6" s="22">
        <f t="shared" si="6"/>
        <v>350.79</v>
      </c>
      <c r="BA6" s="22">
        <f t="shared" si="6"/>
        <v>354.57</v>
      </c>
      <c r="BB6" s="22">
        <f t="shared" si="6"/>
        <v>357.74</v>
      </c>
      <c r="BC6" s="22">
        <f t="shared" si="6"/>
        <v>344.88</v>
      </c>
      <c r="BD6" s="21" t="str">
        <f>IF(BD7="","",IF(BD7="-","【-】","【"&amp;SUBSTITUTE(TEXT(BD7,"#,##0.00"),"-","△")&amp;"】"))</f>
        <v>【243.36】</v>
      </c>
      <c r="BE6" s="22">
        <f>IF(BE7="",NA(),BE7)</f>
        <v>161.99</v>
      </c>
      <c r="BF6" s="22">
        <f t="shared" ref="BF6:BN6" si="7">IF(BF7="",NA(),BF7)</f>
        <v>167.51</v>
      </c>
      <c r="BG6" s="22">
        <f t="shared" si="7"/>
        <v>164.7</v>
      </c>
      <c r="BH6" s="22">
        <f t="shared" si="7"/>
        <v>186.18</v>
      </c>
      <c r="BI6" s="22">
        <f t="shared" si="7"/>
        <v>166.69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132.35</v>
      </c>
      <c r="BQ6" s="22">
        <f t="shared" ref="BQ6:BY6" si="8">IF(BQ7="",NA(),BQ7)</f>
        <v>128.29</v>
      </c>
      <c r="BR6" s="22">
        <f t="shared" si="8"/>
        <v>125.46</v>
      </c>
      <c r="BS6" s="22">
        <f t="shared" si="8"/>
        <v>104.97</v>
      </c>
      <c r="BT6" s="22">
        <f t="shared" si="8"/>
        <v>120.87</v>
      </c>
      <c r="BU6" s="22">
        <f t="shared" si="8"/>
        <v>103.32</v>
      </c>
      <c r="BV6" s="22">
        <f t="shared" si="8"/>
        <v>100.85</v>
      </c>
      <c r="BW6" s="22">
        <f t="shared" si="8"/>
        <v>103.79</v>
      </c>
      <c r="BX6" s="22">
        <f t="shared" si="8"/>
        <v>98.3</v>
      </c>
      <c r="BY6" s="22">
        <f t="shared" si="8"/>
        <v>98.89</v>
      </c>
      <c r="BZ6" s="21" t="str">
        <f>IF(BZ7="","",IF(BZ7="-","【-】","【"&amp;SUBSTITUTE(TEXT(BZ7,"#,##0.00"),"-","△")&amp;"】"))</f>
        <v>【97.82】</v>
      </c>
      <c r="CA6" s="22">
        <f>IF(CA7="",NA(),CA7)</f>
        <v>156.22999999999999</v>
      </c>
      <c r="CB6" s="22">
        <f t="shared" ref="CB6:CJ6" si="9">IF(CB7="",NA(),CB7)</f>
        <v>159.36000000000001</v>
      </c>
      <c r="CC6" s="22">
        <f t="shared" si="9"/>
        <v>163.57</v>
      </c>
      <c r="CD6" s="22">
        <f t="shared" si="9"/>
        <v>176.19</v>
      </c>
      <c r="CE6" s="22">
        <f t="shared" si="9"/>
        <v>170.77</v>
      </c>
      <c r="CF6" s="22">
        <f t="shared" si="9"/>
        <v>168.56</v>
      </c>
      <c r="CG6" s="22">
        <f t="shared" si="9"/>
        <v>167.1</v>
      </c>
      <c r="CH6" s="22">
        <f t="shared" si="9"/>
        <v>167.86</v>
      </c>
      <c r="CI6" s="22">
        <f t="shared" si="9"/>
        <v>173.68</v>
      </c>
      <c r="CJ6" s="22">
        <f t="shared" si="9"/>
        <v>174.52</v>
      </c>
      <c r="CK6" s="21" t="str">
        <f>IF(CK7="","",IF(CK7="-","【-】","【"&amp;SUBSTITUTE(TEXT(CK7,"#,##0.00"),"-","△")&amp;"】"))</f>
        <v>【177.56】</v>
      </c>
      <c r="CL6" s="22">
        <f>IF(CL7="",NA(),CL7)</f>
        <v>79.489999999999995</v>
      </c>
      <c r="CM6" s="22">
        <f t="shared" ref="CM6:CU6" si="10">IF(CM7="",NA(),CM7)</f>
        <v>76.08</v>
      </c>
      <c r="CN6" s="22">
        <f t="shared" si="10"/>
        <v>75.7</v>
      </c>
      <c r="CO6" s="22">
        <f t="shared" si="10"/>
        <v>73.510000000000005</v>
      </c>
      <c r="CP6" s="22">
        <f t="shared" si="10"/>
        <v>71.400000000000006</v>
      </c>
      <c r="CQ6" s="22">
        <f t="shared" si="10"/>
        <v>59.51</v>
      </c>
      <c r="CR6" s="22">
        <f t="shared" si="10"/>
        <v>59.91</v>
      </c>
      <c r="CS6" s="22">
        <f t="shared" si="10"/>
        <v>59.4</v>
      </c>
      <c r="CT6" s="22">
        <f t="shared" si="10"/>
        <v>59.24</v>
      </c>
      <c r="CU6" s="22">
        <f t="shared" si="10"/>
        <v>58.77</v>
      </c>
      <c r="CV6" s="21" t="str">
        <f>IF(CV7="","",IF(CV7="-","【-】","【"&amp;SUBSTITUTE(TEXT(CV7,"#,##0.00"),"-","△")&amp;"】"))</f>
        <v>【59.81】</v>
      </c>
      <c r="CW6" s="22">
        <f>IF(CW7="",NA(),CW7)</f>
        <v>86.12</v>
      </c>
      <c r="CX6" s="22">
        <f t="shared" ref="CX6:DF6" si="11">IF(CX7="",NA(),CX7)</f>
        <v>84.68</v>
      </c>
      <c r="CY6" s="22">
        <f t="shared" si="11"/>
        <v>85.45</v>
      </c>
      <c r="CZ6" s="22">
        <f t="shared" si="11"/>
        <v>87.05</v>
      </c>
      <c r="DA6" s="22">
        <f t="shared" si="11"/>
        <v>90.35</v>
      </c>
      <c r="DB6" s="22">
        <f t="shared" si="11"/>
        <v>87.08</v>
      </c>
      <c r="DC6" s="22">
        <f t="shared" si="11"/>
        <v>87.26</v>
      </c>
      <c r="DD6" s="22">
        <f t="shared" si="11"/>
        <v>87.57</v>
      </c>
      <c r="DE6" s="22">
        <f t="shared" si="11"/>
        <v>87.26</v>
      </c>
      <c r="DF6" s="22">
        <f t="shared" si="11"/>
        <v>86.95</v>
      </c>
      <c r="DG6" s="21" t="str">
        <f>IF(DG7="","",IF(DG7="-","【-】","【"&amp;SUBSTITUTE(TEXT(DG7,"#,##0.00"),"-","△")&amp;"】"))</f>
        <v>【89.42】</v>
      </c>
      <c r="DH6" s="22">
        <f>IF(DH7="",NA(),DH7)</f>
        <v>48.9</v>
      </c>
      <c r="DI6" s="22">
        <f t="shared" ref="DI6:DQ6" si="12">IF(DI7="",NA(),DI7)</f>
        <v>49.64</v>
      </c>
      <c r="DJ6" s="22">
        <f t="shared" si="12"/>
        <v>50.75</v>
      </c>
      <c r="DK6" s="22">
        <f t="shared" si="12"/>
        <v>51.47</v>
      </c>
      <c r="DL6" s="22">
        <f t="shared" si="12"/>
        <v>52.2</v>
      </c>
      <c r="DM6" s="22">
        <f t="shared" si="12"/>
        <v>48.55</v>
      </c>
      <c r="DN6" s="22">
        <f t="shared" si="12"/>
        <v>49.2</v>
      </c>
      <c r="DO6" s="22">
        <f t="shared" si="12"/>
        <v>50.01</v>
      </c>
      <c r="DP6" s="22">
        <f t="shared" si="12"/>
        <v>50.99</v>
      </c>
      <c r="DQ6" s="22">
        <f t="shared" si="12"/>
        <v>51.79</v>
      </c>
      <c r="DR6" s="21" t="str">
        <f>IF(DR7="","",IF(DR7="-","【-】","【"&amp;SUBSTITUTE(TEXT(DR7,"#,##0.00"),"-","△")&amp;"】"))</f>
        <v>【52.02】</v>
      </c>
      <c r="DS6" s="22">
        <f>IF(DS7="",NA(),DS7)</f>
        <v>16.52</v>
      </c>
      <c r="DT6" s="22">
        <f t="shared" ref="DT6:EB6" si="13">IF(DT7="",NA(),DT7)</f>
        <v>14</v>
      </c>
      <c r="DU6" s="22">
        <f t="shared" si="13"/>
        <v>15.11</v>
      </c>
      <c r="DV6" s="22">
        <f t="shared" si="13"/>
        <v>19.27</v>
      </c>
      <c r="DW6" s="22">
        <f t="shared" si="13"/>
        <v>19.22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1.34</v>
      </c>
      <c r="EE6" s="22">
        <f t="shared" ref="EE6:EM6" si="14">IF(EE7="",NA(),EE7)</f>
        <v>1.59</v>
      </c>
      <c r="EF6" s="22">
        <f t="shared" si="14"/>
        <v>1.45</v>
      </c>
      <c r="EG6" s="22">
        <f t="shared" si="14"/>
        <v>1.1200000000000001</v>
      </c>
      <c r="EH6" s="22">
        <f t="shared" si="14"/>
        <v>1.92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402133</v>
      </c>
      <c r="D7" s="24">
        <v>46</v>
      </c>
      <c r="E7" s="24">
        <v>1</v>
      </c>
      <c r="F7" s="24">
        <v>0</v>
      </c>
      <c r="G7" s="24">
        <v>1</v>
      </c>
      <c r="H7" s="24" t="s">
        <v>92</v>
      </c>
      <c r="I7" s="24" t="s">
        <v>93</v>
      </c>
      <c r="J7" s="24" t="s">
        <v>94</v>
      </c>
      <c r="K7" s="24" t="s">
        <v>95</v>
      </c>
      <c r="L7" s="24" t="s">
        <v>96</v>
      </c>
      <c r="M7" s="24" t="s">
        <v>97</v>
      </c>
      <c r="N7" s="25" t="s">
        <v>98</v>
      </c>
      <c r="O7" s="25">
        <v>84.33</v>
      </c>
      <c r="P7" s="25">
        <v>78.739999999999995</v>
      </c>
      <c r="Q7" s="25">
        <v>4020</v>
      </c>
      <c r="R7" s="25">
        <v>72612</v>
      </c>
      <c r="S7" s="25">
        <v>70.069999999999993</v>
      </c>
      <c r="T7" s="25">
        <v>1036.28</v>
      </c>
      <c r="U7" s="25">
        <v>56997</v>
      </c>
      <c r="V7" s="25">
        <v>70.06</v>
      </c>
      <c r="W7" s="25">
        <v>813.55</v>
      </c>
      <c r="X7" s="25">
        <v>134.63</v>
      </c>
      <c r="Y7" s="25">
        <v>130.41</v>
      </c>
      <c r="Z7" s="25">
        <v>128.16</v>
      </c>
      <c r="AA7" s="25">
        <v>123.56</v>
      </c>
      <c r="AB7" s="25">
        <v>132.68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946.81</v>
      </c>
      <c r="AU7" s="25">
        <v>1116.21</v>
      </c>
      <c r="AV7" s="25">
        <v>1188.28</v>
      </c>
      <c r="AW7" s="25">
        <v>1368.36</v>
      </c>
      <c r="AX7" s="25">
        <v>1586.95</v>
      </c>
      <c r="AY7" s="25">
        <v>360.86</v>
      </c>
      <c r="AZ7" s="25">
        <v>350.79</v>
      </c>
      <c r="BA7" s="25">
        <v>354.57</v>
      </c>
      <c r="BB7" s="25">
        <v>357.74</v>
      </c>
      <c r="BC7" s="25">
        <v>344.88</v>
      </c>
      <c r="BD7" s="25">
        <v>243.36</v>
      </c>
      <c r="BE7" s="25">
        <v>161.99</v>
      </c>
      <c r="BF7" s="25">
        <v>167.51</v>
      </c>
      <c r="BG7" s="25">
        <v>164.7</v>
      </c>
      <c r="BH7" s="25">
        <v>186.18</v>
      </c>
      <c r="BI7" s="25">
        <v>166.69</v>
      </c>
      <c r="BJ7" s="25">
        <v>309.27999999999997</v>
      </c>
      <c r="BK7" s="25">
        <v>322.92</v>
      </c>
      <c r="BL7" s="25">
        <v>303.45999999999998</v>
      </c>
      <c r="BM7" s="25">
        <v>307.27999999999997</v>
      </c>
      <c r="BN7" s="25">
        <v>304.02</v>
      </c>
      <c r="BO7" s="25">
        <v>265.93</v>
      </c>
      <c r="BP7" s="25">
        <v>132.35</v>
      </c>
      <c r="BQ7" s="25">
        <v>128.29</v>
      </c>
      <c r="BR7" s="25">
        <v>125.46</v>
      </c>
      <c r="BS7" s="25">
        <v>104.97</v>
      </c>
      <c r="BT7" s="25">
        <v>120.87</v>
      </c>
      <c r="BU7" s="25">
        <v>103.32</v>
      </c>
      <c r="BV7" s="25">
        <v>100.85</v>
      </c>
      <c r="BW7" s="25">
        <v>103.79</v>
      </c>
      <c r="BX7" s="25">
        <v>98.3</v>
      </c>
      <c r="BY7" s="25">
        <v>98.89</v>
      </c>
      <c r="BZ7" s="25">
        <v>97.82</v>
      </c>
      <c r="CA7" s="25">
        <v>156.22999999999999</v>
      </c>
      <c r="CB7" s="25">
        <v>159.36000000000001</v>
      </c>
      <c r="CC7" s="25">
        <v>163.57</v>
      </c>
      <c r="CD7" s="25">
        <v>176.19</v>
      </c>
      <c r="CE7" s="25">
        <v>170.77</v>
      </c>
      <c r="CF7" s="25">
        <v>168.56</v>
      </c>
      <c r="CG7" s="25">
        <v>167.1</v>
      </c>
      <c r="CH7" s="25">
        <v>167.86</v>
      </c>
      <c r="CI7" s="25">
        <v>173.68</v>
      </c>
      <c r="CJ7" s="25">
        <v>174.52</v>
      </c>
      <c r="CK7" s="25">
        <v>177.56</v>
      </c>
      <c r="CL7" s="25">
        <v>79.489999999999995</v>
      </c>
      <c r="CM7" s="25">
        <v>76.08</v>
      </c>
      <c r="CN7" s="25">
        <v>75.7</v>
      </c>
      <c r="CO7" s="25">
        <v>73.510000000000005</v>
      </c>
      <c r="CP7" s="25">
        <v>71.400000000000006</v>
      </c>
      <c r="CQ7" s="25">
        <v>59.51</v>
      </c>
      <c r="CR7" s="25">
        <v>59.91</v>
      </c>
      <c r="CS7" s="25">
        <v>59.4</v>
      </c>
      <c r="CT7" s="25">
        <v>59.24</v>
      </c>
      <c r="CU7" s="25">
        <v>58.77</v>
      </c>
      <c r="CV7" s="25">
        <v>59.81</v>
      </c>
      <c r="CW7" s="25">
        <v>86.12</v>
      </c>
      <c r="CX7" s="25">
        <v>84.68</v>
      </c>
      <c r="CY7" s="25">
        <v>85.45</v>
      </c>
      <c r="CZ7" s="25">
        <v>87.05</v>
      </c>
      <c r="DA7" s="25">
        <v>90.35</v>
      </c>
      <c r="DB7" s="25">
        <v>87.08</v>
      </c>
      <c r="DC7" s="25">
        <v>87.26</v>
      </c>
      <c r="DD7" s="25">
        <v>87.57</v>
      </c>
      <c r="DE7" s="25">
        <v>87.26</v>
      </c>
      <c r="DF7" s="25">
        <v>86.95</v>
      </c>
      <c r="DG7" s="25">
        <v>89.42</v>
      </c>
      <c r="DH7" s="25">
        <v>48.9</v>
      </c>
      <c r="DI7" s="25">
        <v>49.64</v>
      </c>
      <c r="DJ7" s="25">
        <v>50.75</v>
      </c>
      <c r="DK7" s="25">
        <v>51.47</v>
      </c>
      <c r="DL7" s="25">
        <v>52.2</v>
      </c>
      <c r="DM7" s="25">
        <v>48.55</v>
      </c>
      <c r="DN7" s="25">
        <v>49.2</v>
      </c>
      <c r="DO7" s="25">
        <v>50.01</v>
      </c>
      <c r="DP7" s="25">
        <v>50.99</v>
      </c>
      <c r="DQ7" s="25">
        <v>51.79</v>
      </c>
      <c r="DR7" s="25">
        <v>52.02</v>
      </c>
      <c r="DS7" s="25">
        <v>16.52</v>
      </c>
      <c r="DT7" s="25">
        <v>14</v>
      </c>
      <c r="DU7" s="25">
        <v>15.11</v>
      </c>
      <c r="DV7" s="25">
        <v>19.27</v>
      </c>
      <c r="DW7" s="25">
        <v>19.22</v>
      </c>
      <c r="DX7" s="25">
        <v>17.11</v>
      </c>
      <c r="DY7" s="25">
        <v>18.329999999999998</v>
      </c>
      <c r="DZ7" s="25">
        <v>20.27</v>
      </c>
      <c r="EA7" s="25">
        <v>21.69</v>
      </c>
      <c r="EB7" s="25">
        <v>23.19</v>
      </c>
      <c r="EC7" s="25">
        <v>25.37</v>
      </c>
      <c r="ED7" s="25">
        <v>1.34</v>
      </c>
      <c r="EE7" s="25">
        <v>1.59</v>
      </c>
      <c r="EF7" s="25">
        <v>1.45</v>
      </c>
      <c r="EG7" s="25">
        <v>1.1200000000000001</v>
      </c>
      <c r="EH7" s="25">
        <v>1.92</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行橋市役所</cp:lastModifiedBy>
  <cp:lastPrinted>2025-02-21T01:28:21Z</cp:lastPrinted>
  <dcterms:created xsi:type="dcterms:W3CDTF">2025-01-24T06:54:41Z</dcterms:created>
  <dcterms:modified xsi:type="dcterms:W3CDTF">2025-02-21T01:33:34Z</dcterms:modified>
  <cp:category/>
</cp:coreProperties>
</file>