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0.30.29\上水道課内　共有\010-管理係\091-照会文書\経営分析\R4\【経営比較分析表】2021_402133_46_010\"/>
    </mc:Choice>
  </mc:AlternateContent>
  <workbookProtection workbookAlgorithmName="SHA-512" workbookHashValue="oHwhOsWq55l9DUgjoynySBNVa3weFa1r+xHQGxcSUXk88skEQpHo9/WiXN9yZMDQxpaRFiGF2NwI6mha+cfC8w==" workbookSaltValue="AqiHVU/gpf3UUjFgghFATw==" workbookSpinCount="100000" lockStructure="1"/>
  <bookViews>
    <workbookView xWindow="0" yWindow="0" windowWidth="38400" windowHeight="176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<sst xmlns="http://schemas.openxmlformats.org/spreadsheetml/2006/main" count="228" uniqueCount="112">
  <si>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</si>
  <si>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</si>
  <si>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</si>
  <si>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</si>
  <si>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</si>
  <si>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</si>
  <si>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</si>
  <si>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</si>
  <si>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</si>
  <si>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</si>
  <si>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</si>
  <si>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</si>
  <si>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</si>
  <si>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</si>
  <si>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</si>
  <si>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</si>
  <si>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</si>
  <si>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</si>
  <si>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</si>
  <si>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</si>
  <si>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</si>
  <si>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</si>
  <si>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</si>
  <si>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</si>
  <si>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</si>
  <si>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</si>
  <si>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</si>
  <si>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</si>
  <si>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</si>
  <si>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</si>
  <si>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</si>
  <si>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</si>
  <si>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</si>
  <si>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</si>
  <si>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</si>
  <si>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</si>
  <si>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</si>
  <si>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</si>
  <si>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</si>
  <si>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</si>
  <si>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</si>
  <si>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</si>
  <si>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</si>
  <si>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</si>
  <si>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</si>
  <si>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</si>
  <si>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</si>
  <si>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</si>
  <si>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</si>
  <si>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</si>
  <si>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</si>
  <si>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</si>
  <si>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</si>
  <si>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</si>
  <si>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</si>
  <si>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</si>
  <si>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</si>
  <si>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</si>
  <si>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</si>
  <si>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</si>
  <si>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</si>
  <si>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</si>
  <si>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</si>
  <si>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</si>
  <si>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</si>
  <si>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</si>
  <si>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</si>
  <si>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</si>
  <si>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</si>
  <si>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</si>
  <si>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</si>
  <si>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</si>
  <si>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</si>
  <si>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</si>
  <si>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</si>
  <si>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</si>
  <si>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</si>
  <si>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</si>
  <si>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</si>
  <si>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</si>
  <si>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</si>
  <si>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</si>
  <si>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</si>
  <si>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</si>
  <si>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</si>
  <si>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</si>
  <si>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</si>
  <si>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</si>
  <si>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</si>
  <si>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</si>
  <si>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</si>
  <si>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</si>
  <si>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行橋市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</si>
  <si>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</si>
  <si>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</si>
  <si>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</si>
  <si>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</si>
  <si>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</si>
  <si>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</si>
  <si>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</si>
  <si>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</si>
  <si>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</si>
  <si>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</si>
  <si>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</si>
  <si>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</si>
  <si>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</si>
  <si>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</si>
  <si>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</si>
  <si>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</si>
  <si>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営の健全性を示す経常収支比率は経営健全の水準とされる100％を上回っており、累積欠損金もなく、料金水準の妥当性を示す料金回収率も、事業に必要な費用を給水収益で賄えている状況とされる100％を上回っていることから、現時点においては健全な経営状況であるといえます。
また、全国・類似団体との比較においても適切な水準であるといえます。
次に、施設の効率性を示す施設利用率は、全国・類似団体ともに平均を上回っていますが、有収率は平均以下となっているため、原因の究明と有収率向上のための対策を行っていきます。</t>
    <rPh sb="0" eb="2">
      <t>ケイエイ</t>
    </rPh>
    <rPh sb="3" eb="6">
      <t>ケンゼンセイ</t>
    </rPh>
    <rPh sb="7" eb="8">
      <t>シメ</t>
    </rPh>
    <rPh sb="9" eb="13">
      <t>ケイジョウシュウシ</t>
    </rPh>
    <rPh sb="13" eb="15">
      <t>ヒリツ</t>
    </rPh>
    <rPh sb="16" eb="20">
      <t>ケイエイケンゼン</t>
    </rPh>
    <rPh sb="21" eb="23">
      <t>スイジュン</t>
    </rPh>
    <rPh sb="32" eb="34">
      <t>ウワマワ</t>
    </rPh>
    <rPh sb="39" eb="43">
      <t>ルイセキケッソン</t>
    </rPh>
    <rPh sb="43" eb="44">
      <t>キン</t>
    </rPh>
    <rPh sb="48" eb="52">
      <t>リョウキンスイジュン</t>
    </rPh>
    <rPh sb="53" eb="56">
      <t>ダトウセイ</t>
    </rPh>
    <rPh sb="57" eb="58">
      <t>シメ</t>
    </rPh>
    <rPh sb="59" eb="61">
      <t>リョウキン</t>
    </rPh>
    <rPh sb="136" eb="138">
      <t>ゼンコク</t>
    </rPh>
    <rPh sb="139" eb="143">
      <t>ルイジダンタイ</t>
    </rPh>
    <rPh sb="145" eb="147">
      <t>ヒカク</t>
    </rPh>
    <rPh sb="152" eb="154">
      <t>テキセツ</t>
    </rPh>
    <rPh sb="155" eb="157">
      <t>スイジュン</t>
    </rPh>
    <rPh sb="168" eb="169">
      <t>ツギ</t>
    </rPh>
    <rPh sb="171" eb="173">
      <t>シセツ</t>
    </rPh>
    <rPh sb="174" eb="177">
      <t>コウリツセイ</t>
    </rPh>
    <rPh sb="178" eb="179">
      <t>シメ</t>
    </rPh>
    <rPh sb="180" eb="182">
      <t>シセツ</t>
    </rPh>
    <rPh sb="182" eb="185">
      <t>リヨウリツ</t>
    </rPh>
    <rPh sb="187" eb="189">
      <t>ゼンコク</t>
    </rPh>
    <rPh sb="190" eb="192">
      <t>ルイジ</t>
    </rPh>
    <rPh sb="192" eb="194">
      <t>ダンタイ</t>
    </rPh>
    <rPh sb="197" eb="199">
      <t>ヘイキン</t>
    </rPh>
    <rPh sb="200" eb="202">
      <t>ウワマワ</t>
    </rPh>
    <rPh sb="209" eb="212">
      <t>ユウシュウリツ</t>
    </rPh>
    <rPh sb="213" eb="215">
      <t>ヘイキン</t>
    </rPh>
    <rPh sb="215" eb="217">
      <t>イカ</t>
    </rPh>
    <rPh sb="226" eb="228">
      <t>ゲンイン</t>
    </rPh>
    <rPh sb="229" eb="231">
      <t>キュウメイ</t>
    </rPh>
    <rPh sb="232" eb="235">
      <t>ユウシュウリツ</t>
    </rPh>
    <rPh sb="244" eb="245">
      <t>オコナ</t>
    </rPh>
    <phoneticPr fontId="4"/>
  </si>
  <si>
    <t>資産の老朽化度合を示す有形固定資産減価償却率は、全国・類似団体平均とほぼ同じ高い水準であることから、今後さらに耐用年数を迎え更新の必要がある資産が増えると推測されます。
管路経年化率および管路更新率から、今後更新時期を迎える管路について、計画的な更新や財源確保の必要性があると考えられます。
また、管路だけでなく、施設の計画的な更新や、施設利用の見直しも必要であると考えられます。</t>
    <rPh sb="0" eb="2">
      <t>シサン</t>
    </rPh>
    <rPh sb="3" eb="6">
      <t>ロウキュウカ</t>
    </rPh>
    <rPh sb="6" eb="8">
      <t>ドアイ</t>
    </rPh>
    <rPh sb="9" eb="10">
      <t>シメ</t>
    </rPh>
    <rPh sb="11" eb="17">
      <t>ユウケイコテイシサン</t>
    </rPh>
    <rPh sb="17" eb="22">
      <t>ゲンカショウキャクリツ</t>
    </rPh>
    <rPh sb="24" eb="26">
      <t>ゼンコク</t>
    </rPh>
    <rPh sb="27" eb="29">
      <t>ルイジ</t>
    </rPh>
    <rPh sb="29" eb="31">
      <t>ダンタイ</t>
    </rPh>
    <rPh sb="31" eb="33">
      <t>ヘイキン</t>
    </rPh>
    <rPh sb="36" eb="37">
      <t>オナ</t>
    </rPh>
    <rPh sb="38" eb="39">
      <t>タカ</t>
    </rPh>
    <rPh sb="40" eb="42">
      <t>スイジュン</t>
    </rPh>
    <rPh sb="50" eb="52">
      <t>コンゴ</t>
    </rPh>
    <rPh sb="55" eb="59">
      <t>タイヨウネンスウ</t>
    </rPh>
    <rPh sb="60" eb="61">
      <t>ムカ</t>
    </rPh>
    <rPh sb="62" eb="64">
      <t>コウシン</t>
    </rPh>
    <rPh sb="65" eb="67">
      <t>ヒツヨウ</t>
    </rPh>
    <rPh sb="70" eb="72">
      <t>シサン</t>
    </rPh>
    <rPh sb="73" eb="74">
      <t>フ</t>
    </rPh>
    <rPh sb="77" eb="79">
      <t>スイソク</t>
    </rPh>
    <rPh sb="86" eb="91">
      <t>カンロケイネンカ</t>
    </rPh>
    <rPh sb="91" eb="92">
      <t>リツ</t>
    </rPh>
    <rPh sb="95" eb="99">
      <t>カンロコウシン</t>
    </rPh>
    <rPh sb="99" eb="100">
      <t>リツ</t>
    </rPh>
    <rPh sb="103" eb="105">
      <t>コンゴ</t>
    </rPh>
    <phoneticPr fontId="4"/>
  </si>
  <si>
    <t>現在の経営状況は、比較的健全であると考えられます。
しかし、今後耐用年数を超えた管路の布設替えや施設の更新時期を迎えることから、更新計画の見直しや、財源確保について考える必要があります。
また、収入に関しては将来、節水機器の普及や人口減少社会の到達による給水量の減少等が想定されます。
今後は、健全な経営状況を保ちながら、管路や施設の更新を行うための計画の見直しや、近隣の市町村との広域連携のための協議を行っていきます。</t>
    <rPh sb="0" eb="2">
      <t>ゲンザイ</t>
    </rPh>
    <rPh sb="3" eb="5">
      <t>ケイエイ</t>
    </rPh>
    <rPh sb="5" eb="7">
      <t>ジョウキョウ</t>
    </rPh>
    <rPh sb="9" eb="12">
      <t>ヒカクテキ</t>
    </rPh>
    <rPh sb="12" eb="14">
      <t>ケンゼン</t>
    </rPh>
    <rPh sb="18" eb="19">
      <t>カンガ</t>
    </rPh>
    <rPh sb="31" eb="33">
      <t>コンゴ</t>
    </rPh>
    <rPh sb="33" eb="37">
      <t>タイヨウネンスウ</t>
    </rPh>
    <rPh sb="38" eb="39">
      <t>コ</t>
    </rPh>
    <rPh sb="41" eb="43">
      <t>カンロ</t>
    </rPh>
    <rPh sb="44" eb="47">
      <t>フセツカ</t>
    </rPh>
    <rPh sb="49" eb="51">
      <t>シセツ</t>
    </rPh>
    <rPh sb="52" eb="54">
      <t>コウシン</t>
    </rPh>
    <rPh sb="54" eb="56">
      <t>ジキ</t>
    </rPh>
    <rPh sb="57" eb="58">
      <t>ムカ</t>
    </rPh>
    <rPh sb="65" eb="67">
      <t>コウシン</t>
    </rPh>
    <rPh sb="67" eb="69">
      <t>ケイカク</t>
    </rPh>
    <rPh sb="70" eb="72">
      <t>ミナオ</t>
    </rPh>
    <rPh sb="75" eb="79">
      <t>ザイゲンカクホ</t>
    </rPh>
    <rPh sb="83" eb="84">
      <t>カンガ</t>
    </rPh>
    <rPh sb="86" eb="88">
      <t>ヒツヨウ</t>
    </rPh>
    <rPh sb="99" eb="101">
      <t>シュウニュウ</t>
    </rPh>
    <rPh sb="102" eb="103">
      <t>カン</t>
    </rPh>
    <rPh sb="106" eb="108">
      <t>ショウライ</t>
    </rPh>
    <rPh sb="109" eb="111">
      <t>セッスイ</t>
    </rPh>
    <rPh sb="111" eb="113">
      <t>キキ</t>
    </rPh>
    <rPh sb="114" eb="116">
      <t>フキュウ</t>
    </rPh>
    <rPh sb="117" eb="119">
      <t>ジンコウ</t>
    </rPh>
    <rPh sb="119" eb="123">
      <t>ゲンショウシャカイ</t>
    </rPh>
    <rPh sb="124" eb="126">
      <t>トウタツ</t>
    </rPh>
    <rPh sb="129" eb="132">
      <t>キュウスイリョウ</t>
    </rPh>
    <rPh sb="133" eb="136">
      <t>ゲンショウトウ</t>
    </rPh>
    <rPh sb="137" eb="139">
      <t>ソウテイ</t>
    </rPh>
    <rPh sb="146" eb="148">
      <t>コンゴ</t>
    </rPh>
    <rPh sb="150" eb="152">
      <t>ケンゼン</t>
    </rPh>
    <rPh sb="153" eb="157">
      <t>ケイエイジョウキョウ</t>
    </rPh>
    <rPh sb="158" eb="159">
      <t>タモ</t>
    </rPh>
    <rPh sb="164" eb="166">
      <t>カンロ</t>
    </rPh>
    <rPh sb="167" eb="169">
      <t>シセツ</t>
    </rPh>
    <rPh sb="170" eb="172">
      <t>コウシン</t>
    </rPh>
    <rPh sb="173" eb="174">
      <t>オコナ</t>
    </rPh>
    <rPh sb="178" eb="180">
      <t>ケイカク</t>
    </rPh>
    <rPh sb="181" eb="183">
      <t>ミナオ</t>
    </rPh>
    <rPh sb="186" eb="188">
      <t>キンリン</t>
    </rPh>
    <rPh sb="189" eb="192">
      <t>シチョウソン</t>
    </rPh>
    <rPh sb="194" eb="198">
      <t>コウイキレンケイ</t>
    </rPh>
    <rPh sb="202" eb="204">
      <t>キョウギ</t>
    </rPh>
    <rPh sb="205" eb="20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</si>
</sst>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1.85</c:v>
                </c:pt>
                <c:pt idx="1">
                  <c:v>1.17</c:v>
                </c:pt>
                <c:pt idx="2">
                  <c:v>1.34</c:v>
                </c:pt>
                <c:pt idx="3">
                  <c:v>1.59</c:v>
                </c:pt>
                <c:pt idx="4">
                  <c:v>1.45</c:v>
                </c:pt>
              </c:numCache>
            </c:numRef>
          </c:val>
          <c:extLst>
            <c:ext xmlns:c16="http://schemas.microsoft.com/office/drawing/2014/chart" uri="{C3380CC4-5D6E-409C-BE32-E72D297353CC}">
              <c16:uniqueId val="{00000000-E432-41C8-BC6F-362D657AC5F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E432-41C8-BC6F-362D657AC5F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74.08</c:v>
                </c:pt>
                <c:pt idx="1">
                  <c:v>77.81</c:v>
                </c:pt>
                <c:pt idx="2">
                  <c:v>79.489999999999995</c:v>
                </c:pt>
                <c:pt idx="3">
                  <c:v>76.08</c:v>
                </c:pt>
                <c:pt idx="4">
                  <c:v>75.7</c:v>
                </c:pt>
              </c:numCache>
            </c:numRef>
          </c:val>
          <c:extLst>
            <c:ext xmlns:c16="http://schemas.microsoft.com/office/drawing/2014/chart" uri="{C3380CC4-5D6E-409C-BE32-E72D297353CC}">
              <c16:uniqueId val="{00000000-A8D8-4586-A0D4-FB3984F39BF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A8D8-4586-A0D4-FB3984F39BF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93.55</c:v>
                </c:pt>
                <c:pt idx="1">
                  <c:v>89.62</c:v>
                </c:pt>
                <c:pt idx="2">
                  <c:v>86.12</c:v>
                </c:pt>
                <c:pt idx="3">
                  <c:v>84.68</c:v>
                </c:pt>
                <c:pt idx="4">
                  <c:v>85.45</c:v>
                </c:pt>
              </c:numCache>
            </c:numRef>
          </c:val>
          <c:extLst>
            <c:ext xmlns:c16="http://schemas.microsoft.com/office/drawing/2014/chart" uri="{C3380CC4-5D6E-409C-BE32-E72D297353CC}">
              <c16:uniqueId val="{00000000-F038-4FA5-87DC-6E67710BC92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F038-4FA5-87DC-6E67710BC92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143.41</c:v>
                </c:pt>
                <c:pt idx="1">
                  <c:v>142.34</c:v>
                </c:pt>
                <c:pt idx="2">
                  <c:v>134.63</c:v>
                </c:pt>
                <c:pt idx="3">
                  <c:v>130.41</c:v>
                </c:pt>
                <c:pt idx="4">
                  <c:v>128.16</c:v>
                </c:pt>
              </c:numCache>
            </c:numRef>
          </c:val>
          <c:extLst>
            <c:ext xmlns:c16="http://schemas.microsoft.com/office/drawing/2014/chart" uri="{C3380CC4-5D6E-409C-BE32-E72D297353CC}">
              <c16:uniqueId val="{00000000-70A3-4E4B-B4C9-69A0AD5197D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70A3-4E4B-B4C9-69A0AD5197D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49.14</c:v>
                </c:pt>
                <c:pt idx="1">
                  <c:v>48.24</c:v>
                </c:pt>
                <c:pt idx="2">
                  <c:v>48.9</c:v>
                </c:pt>
                <c:pt idx="3">
                  <c:v>49.64</c:v>
                </c:pt>
                <c:pt idx="4">
                  <c:v>50.75</c:v>
                </c:pt>
              </c:numCache>
            </c:numRef>
          </c:val>
          <c:extLst>
            <c:ext xmlns:c16="http://schemas.microsoft.com/office/drawing/2014/chart" uri="{C3380CC4-5D6E-409C-BE32-E72D297353CC}">
              <c16:uniqueId val="{00000000-3DD5-4FF5-9666-CC23406087E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3DD5-4FF5-9666-CC23406087E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18.75</c:v>
                </c:pt>
                <c:pt idx="1">
                  <c:v>16.72</c:v>
                </c:pt>
                <c:pt idx="2">
                  <c:v>16.52</c:v>
                </c:pt>
                <c:pt idx="3">
                  <c:v>14</c:v>
                </c:pt>
                <c:pt idx="4">
                  <c:v>15.11</c:v>
                </c:pt>
              </c:numCache>
            </c:numRef>
          </c:val>
          <c:extLst>
            <c:ext xmlns:c16="http://schemas.microsoft.com/office/drawing/2014/chart" uri="{C3380CC4-5D6E-409C-BE32-E72D297353CC}">
              <c16:uniqueId val="{00000000-5267-481F-88ED-1A343EDC2F1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5267-481F-88ED-1A343EDC2F1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97-4C66-BF82-4669C5E7ED4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7D97-4C66-BF82-4669C5E7ED4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737.3</c:v>
                </c:pt>
                <c:pt idx="1">
                  <c:v>514.02</c:v>
                </c:pt>
                <c:pt idx="2">
                  <c:v>946.81</c:v>
                </c:pt>
                <c:pt idx="3">
                  <c:v>1116.21</c:v>
                </c:pt>
                <c:pt idx="4">
                  <c:v>1188.28</c:v>
                </c:pt>
              </c:numCache>
            </c:numRef>
          </c:val>
          <c:extLst>
            <c:ext xmlns:c16="http://schemas.microsoft.com/office/drawing/2014/chart" uri="{C3380CC4-5D6E-409C-BE32-E72D297353CC}">
              <c16:uniqueId val="{00000000-FEA0-4D22-A4DF-14DE5DC2078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FEA0-4D22-A4DF-14DE5DC2078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142.12</c:v>
                </c:pt>
                <c:pt idx="1">
                  <c:v>155.56</c:v>
                </c:pt>
                <c:pt idx="2">
                  <c:v>161.99</c:v>
                </c:pt>
                <c:pt idx="3">
                  <c:v>167.51</c:v>
                </c:pt>
                <c:pt idx="4">
                  <c:v>164.7</c:v>
                </c:pt>
              </c:numCache>
            </c:numRef>
          </c:val>
          <c:extLst>
            <c:ext xmlns:c16="http://schemas.microsoft.com/office/drawing/2014/chart" uri="{C3380CC4-5D6E-409C-BE32-E72D297353CC}">
              <c16:uniqueId val="{00000000-D3BF-448E-99E3-EE72463ADAA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D3BF-448E-99E3-EE72463ADAA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141.32</c:v>
                </c:pt>
                <c:pt idx="1">
                  <c:v>141.36000000000001</c:v>
                </c:pt>
                <c:pt idx="2">
                  <c:v>132.35</c:v>
                </c:pt>
                <c:pt idx="3">
                  <c:v>128.29</c:v>
                </c:pt>
                <c:pt idx="4">
                  <c:v>125.46</c:v>
                </c:pt>
              </c:numCache>
            </c:numRef>
          </c:val>
          <c:extLst>
            <c:ext xmlns:c16="http://schemas.microsoft.com/office/drawing/2014/chart" uri="{C3380CC4-5D6E-409C-BE32-E72D297353CC}">
              <c16:uniqueId val="{00000000-1354-4B8B-8D49-9544BCC45F7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1354-4B8B-8D49-9544BCC45F7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145.81</c:v>
                </c:pt>
                <c:pt idx="1">
                  <c:v>146.02000000000001</c:v>
                </c:pt>
                <c:pt idx="2">
                  <c:v>156.22999999999999</c:v>
                </c:pt>
                <c:pt idx="3">
                  <c:v>159.36000000000001</c:v>
                </c:pt>
                <c:pt idx="4">
                  <c:v>163.57</c:v>
                </c:pt>
              </c:numCache>
            </c:numRef>
          </c:val>
          <c:extLst>
            <c:ext xmlns:c16="http://schemas.microsoft.com/office/drawing/2014/chart" uri="{C3380CC4-5D6E-409C-BE32-E72D297353CC}">
              <c16:uniqueId val="{00000000-CCEE-44FF-9E79-6EC2F6B4058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CCEE-44FF-9E79-6EC2F6B4058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49" zoomScale="115" zoomScaleNormal="11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福岡県　行橋市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72778</v>
      </c>
      <c r="AM8" s="45"/>
      <c r="AN8" s="45"/>
      <c r="AO8" s="45"/>
      <c r="AP8" s="45"/>
      <c r="AQ8" s="45"/>
      <c r="AR8" s="45"/>
      <c r="AS8" s="45"/>
      <c r="AT8" s="46">
        <f>データ!$S$6</f>
        <v>70.06</v>
      </c>
      <c r="AU8" s="47"/>
      <c r="AV8" s="47"/>
      <c r="AW8" s="47"/>
      <c r="AX8" s="47"/>
      <c r="AY8" s="47"/>
      <c r="AZ8" s="47"/>
      <c r="BA8" s="47"/>
      <c r="BB8" s="48">
        <f>データ!$T$6</f>
        <v>1038.8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83.47</v>
      </c>
      <c r="J10" s="47"/>
      <c r="K10" s="47"/>
      <c r="L10" s="47"/>
      <c r="M10" s="47"/>
      <c r="N10" s="47"/>
      <c r="O10" s="81"/>
      <c r="P10" s="48">
        <f>データ!$P$6</f>
        <v>77.88</v>
      </c>
      <c r="Q10" s="48"/>
      <c r="R10" s="48"/>
      <c r="S10" s="48"/>
      <c r="T10" s="48"/>
      <c r="U10" s="48"/>
      <c r="V10" s="48"/>
      <c r="W10" s="45">
        <f>データ!$Q$6</f>
        <v>4020</v>
      </c>
      <c r="X10" s="45"/>
      <c r="Y10" s="45"/>
      <c r="Z10" s="45"/>
      <c r="AA10" s="45"/>
      <c r="AB10" s="45"/>
      <c r="AC10" s="45"/>
      <c r="AD10" s="2"/>
      <c r="AE10" s="2"/>
      <c r="AF10" s="2"/>
      <c r="AG10" s="2"/>
      <c r="AH10" s="2"/>
      <c r="AI10" s="2"/>
      <c r="AJ10" s="2"/>
      <c r="AK10" s="2"/>
      <c r="AL10" s="45">
        <f>データ!$U$6</f>
        <v>56430</v>
      </c>
      <c r="AM10" s="45"/>
      <c r="AN10" s="45"/>
      <c r="AO10" s="45"/>
      <c r="AP10" s="45"/>
      <c r="AQ10" s="45"/>
      <c r="AR10" s="45"/>
      <c r="AS10" s="45"/>
      <c r="AT10" s="46">
        <f>データ!$V$6</f>
        <v>70.06</v>
      </c>
      <c r="AU10" s="47"/>
      <c r="AV10" s="47"/>
      <c r="AW10" s="47"/>
      <c r="AX10" s="47"/>
      <c r="AY10" s="47"/>
      <c r="AZ10" s="47"/>
      <c r="BA10" s="47"/>
      <c r="BB10" s="48">
        <f>データ!$W$6</f>
        <v>805.45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109</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8MbpVDRmTJRQ2F0HnoVQENH+oxj0/uR3R/VZWJ2TVHvPrGWgAG4sqw/B8B5regi3wCjFhwki2bzU/eax1lD7FQ==" saltValue="jQB89Tj23Wie4Giu/wXoa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402133</v>
      </c>
      <c r="D6" s="20">
        <f t="shared" si="3"/>
        <v>46</v>
      </c>
      <c r="E6" s="20">
        <f t="shared" si="3"/>
        <v>1</v>
      </c>
      <c r="F6" s="20">
        <f t="shared" si="3"/>
        <v>0</v>
      </c>
      <c r="G6" s="20">
        <f t="shared" si="3"/>
        <v>1</v>
      </c>
      <c r="H6" s="20" t="str">
        <f t="shared" si="3"/>
        <v>福岡県　行橋市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83.47</v>
      </c>
      <c r="P6" s="21">
        <f t="shared" si="3"/>
        <v>77.88</v>
      </c>
      <c r="Q6" s="21">
        <f t="shared" si="3"/>
        <v>4020</v>
      </c>
      <c r="R6" s="21">
        <f t="shared" si="3"/>
        <v>72778</v>
      </c>
      <c r="S6" s="21">
        <f t="shared" si="3"/>
        <v>70.06</v>
      </c>
      <c r="T6" s="21">
        <f t="shared" si="3"/>
        <v>1038.8</v>
      </c>
      <c r="U6" s="21">
        <f t="shared" si="3"/>
        <v>56430</v>
      </c>
      <c r="V6" s="21">
        <f t="shared" si="3"/>
        <v>70.06</v>
      </c>
      <c r="W6" s="21">
        <f t="shared" si="3"/>
        <v>805.45</v>
      </c>
      <c r="X6" s="22">
        <f>IF(X7="",NA(),X7)</f>
        <v>143.41</v>
      </c>
      <c r="Y6" s="22">
        <f t="shared" ref="Y6:AG6" si="4">IF(Y7="",NA(),Y7)</f>
        <v>142.34</v>
      </c>
      <c r="Z6" s="22">
        <f t="shared" si="4"/>
        <v>134.63</v>
      </c>
      <c r="AA6" s="22">
        <f t="shared" si="4"/>
        <v>130.41</v>
      </c>
      <c r="AB6" s="22">
        <f t="shared" si="4"/>
        <v>128.16</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737.3</v>
      </c>
      <c r="AU6" s="22">
        <f t="shared" ref="AU6:BC6" si="6">IF(AU7="",NA(),AU7)</f>
        <v>514.02</v>
      </c>
      <c r="AV6" s="22">
        <f t="shared" si="6"/>
        <v>946.81</v>
      </c>
      <c r="AW6" s="22">
        <f t="shared" si="6"/>
        <v>1116.21</v>
      </c>
      <c r="AX6" s="22">
        <f t="shared" si="6"/>
        <v>1188.28</v>
      </c>
      <c r="AY6" s="22">
        <f t="shared" si="6"/>
        <v>355.5</v>
      </c>
      <c r="AZ6" s="22">
        <f t="shared" si="6"/>
        <v>349.83</v>
      </c>
      <c r="BA6" s="22">
        <f t="shared" si="6"/>
        <v>360.86</v>
      </c>
      <c r="BB6" s="22">
        <f t="shared" si="6"/>
        <v>350.79</v>
      </c>
      <c r="BC6" s="22">
        <f t="shared" si="6"/>
        <v>354.57</v>
      </c>
      <c r="BD6" s="21" t="str">
        <f>IF(BD7="","",IF(BD7="-","【-】","【"&amp;SUBSTITUTE(TEXT(BD7,"#,##0.00"),"-","△")&amp;"】"))</f>
        <v>【261.51】</v>
      </c>
      <c r="BE6" s="22">
        <f>IF(BE7="",NA(),BE7)</f>
        <v>142.12</v>
      </c>
      <c r="BF6" s="22">
        <f t="shared" ref="BF6:BN6" si="7">IF(BF7="",NA(),BF7)</f>
        <v>155.56</v>
      </c>
      <c r="BG6" s="22">
        <f t="shared" si="7"/>
        <v>161.99</v>
      </c>
      <c r="BH6" s="22">
        <f t="shared" si="7"/>
        <v>167.51</v>
      </c>
      <c r="BI6" s="22">
        <f t="shared" si="7"/>
        <v>164.7</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141.32</v>
      </c>
      <c r="BQ6" s="22">
        <f t="shared" ref="BQ6:BY6" si="8">IF(BQ7="",NA(),BQ7)</f>
        <v>141.36000000000001</v>
      </c>
      <c r="BR6" s="22">
        <f t="shared" si="8"/>
        <v>132.35</v>
      </c>
      <c r="BS6" s="22">
        <f t="shared" si="8"/>
        <v>128.29</v>
      </c>
      <c r="BT6" s="22">
        <f t="shared" si="8"/>
        <v>125.46</v>
      </c>
      <c r="BU6" s="22">
        <f t="shared" si="8"/>
        <v>104.57</v>
      </c>
      <c r="BV6" s="22">
        <f t="shared" si="8"/>
        <v>103.54</v>
      </c>
      <c r="BW6" s="22">
        <f t="shared" si="8"/>
        <v>103.32</v>
      </c>
      <c r="BX6" s="22">
        <f t="shared" si="8"/>
        <v>100.85</v>
      </c>
      <c r="BY6" s="22">
        <f t="shared" si="8"/>
        <v>103.79</v>
      </c>
      <c r="BZ6" s="21" t="str">
        <f>IF(BZ7="","",IF(BZ7="-","【-】","【"&amp;SUBSTITUTE(TEXT(BZ7,"#,##0.00"),"-","△")&amp;"】"))</f>
        <v>【102.35】</v>
      </c>
      <c r="CA6" s="22">
        <f>IF(CA7="",NA(),CA7)</f>
        <v>145.81</v>
      </c>
      <c r="CB6" s="22">
        <f t="shared" ref="CB6:CJ6" si="9">IF(CB7="",NA(),CB7)</f>
        <v>146.02000000000001</v>
      </c>
      <c r="CC6" s="22">
        <f t="shared" si="9"/>
        <v>156.22999999999999</v>
      </c>
      <c r="CD6" s="22">
        <f t="shared" si="9"/>
        <v>159.36000000000001</v>
      </c>
      <c r="CE6" s="22">
        <f t="shared" si="9"/>
        <v>163.57</v>
      </c>
      <c r="CF6" s="22">
        <f t="shared" si="9"/>
        <v>165.47</v>
      </c>
      <c r="CG6" s="22">
        <f t="shared" si="9"/>
        <v>167.46</v>
      </c>
      <c r="CH6" s="22">
        <f t="shared" si="9"/>
        <v>168.56</v>
      </c>
      <c r="CI6" s="22">
        <f t="shared" si="9"/>
        <v>167.1</v>
      </c>
      <c r="CJ6" s="22">
        <f t="shared" si="9"/>
        <v>167.86</v>
      </c>
      <c r="CK6" s="21" t="str">
        <f>IF(CK7="","",IF(CK7="-","【-】","【"&amp;SUBSTITUTE(TEXT(CK7,"#,##0.00"),"-","△")&amp;"】"))</f>
        <v>【167.74】</v>
      </c>
      <c r="CL6" s="22">
        <f>IF(CL7="",NA(),CL7)</f>
        <v>74.08</v>
      </c>
      <c r="CM6" s="22">
        <f t="shared" ref="CM6:CU6" si="10">IF(CM7="",NA(),CM7)</f>
        <v>77.81</v>
      </c>
      <c r="CN6" s="22">
        <f t="shared" si="10"/>
        <v>79.489999999999995</v>
      </c>
      <c r="CO6" s="22">
        <f t="shared" si="10"/>
        <v>76.08</v>
      </c>
      <c r="CP6" s="22">
        <f t="shared" si="10"/>
        <v>75.7</v>
      </c>
      <c r="CQ6" s="22">
        <f t="shared" si="10"/>
        <v>59.74</v>
      </c>
      <c r="CR6" s="22">
        <f t="shared" si="10"/>
        <v>59.46</v>
      </c>
      <c r="CS6" s="22">
        <f t="shared" si="10"/>
        <v>59.51</v>
      </c>
      <c r="CT6" s="22">
        <f t="shared" si="10"/>
        <v>59.91</v>
      </c>
      <c r="CU6" s="22">
        <f t="shared" si="10"/>
        <v>59.4</v>
      </c>
      <c r="CV6" s="21" t="str">
        <f>IF(CV7="","",IF(CV7="-","【-】","【"&amp;SUBSTITUTE(TEXT(CV7,"#,##0.00"),"-","△")&amp;"】"))</f>
        <v>【60.29】</v>
      </c>
      <c r="CW6" s="22">
        <f>IF(CW7="",NA(),CW7)</f>
        <v>93.55</v>
      </c>
      <c r="CX6" s="22">
        <f t="shared" ref="CX6:DF6" si="11">IF(CX7="",NA(),CX7)</f>
        <v>89.62</v>
      </c>
      <c r="CY6" s="22">
        <f t="shared" si="11"/>
        <v>86.12</v>
      </c>
      <c r="CZ6" s="22">
        <f t="shared" si="11"/>
        <v>84.68</v>
      </c>
      <c r="DA6" s="22">
        <f t="shared" si="11"/>
        <v>85.45</v>
      </c>
      <c r="DB6" s="22">
        <f t="shared" si="11"/>
        <v>87.28</v>
      </c>
      <c r="DC6" s="22">
        <f t="shared" si="11"/>
        <v>87.41</v>
      </c>
      <c r="DD6" s="22">
        <f t="shared" si="11"/>
        <v>87.08</v>
      </c>
      <c r="DE6" s="22">
        <f t="shared" si="11"/>
        <v>87.26</v>
      </c>
      <c r="DF6" s="22">
        <f t="shared" si="11"/>
        <v>87.57</v>
      </c>
      <c r="DG6" s="21" t="str">
        <f>IF(DG7="","",IF(DG7="-","【-】","【"&amp;SUBSTITUTE(TEXT(DG7,"#,##0.00"),"-","△")&amp;"】"))</f>
        <v>【90.12】</v>
      </c>
      <c r="DH6" s="22">
        <f>IF(DH7="",NA(),DH7)</f>
        <v>49.14</v>
      </c>
      <c r="DI6" s="22">
        <f t="shared" ref="DI6:DQ6" si="12">IF(DI7="",NA(),DI7)</f>
        <v>48.24</v>
      </c>
      <c r="DJ6" s="22">
        <f t="shared" si="12"/>
        <v>48.9</v>
      </c>
      <c r="DK6" s="22">
        <f t="shared" si="12"/>
        <v>49.64</v>
      </c>
      <c r="DL6" s="22">
        <f t="shared" si="12"/>
        <v>50.75</v>
      </c>
      <c r="DM6" s="22">
        <f t="shared" si="12"/>
        <v>46.94</v>
      </c>
      <c r="DN6" s="22">
        <f t="shared" si="12"/>
        <v>47.62</v>
      </c>
      <c r="DO6" s="22">
        <f t="shared" si="12"/>
        <v>48.55</v>
      </c>
      <c r="DP6" s="22">
        <f t="shared" si="12"/>
        <v>49.2</v>
      </c>
      <c r="DQ6" s="22">
        <f t="shared" si="12"/>
        <v>50.01</v>
      </c>
      <c r="DR6" s="21" t="str">
        <f>IF(DR7="","",IF(DR7="-","【-】","【"&amp;SUBSTITUTE(TEXT(DR7,"#,##0.00"),"-","△")&amp;"】"))</f>
        <v>【50.88】</v>
      </c>
      <c r="DS6" s="22">
        <f>IF(DS7="",NA(),DS7)</f>
        <v>18.75</v>
      </c>
      <c r="DT6" s="22">
        <f t="shared" ref="DT6:EB6" si="13">IF(DT7="",NA(),DT7)</f>
        <v>16.72</v>
      </c>
      <c r="DU6" s="22">
        <f t="shared" si="13"/>
        <v>16.52</v>
      </c>
      <c r="DV6" s="22">
        <f t="shared" si="13"/>
        <v>14</v>
      </c>
      <c r="DW6" s="22">
        <f t="shared" si="13"/>
        <v>15.11</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1.85</v>
      </c>
      <c r="EE6" s="22">
        <f t="shared" ref="EE6:EM6" si="14">IF(EE7="",NA(),EE7)</f>
        <v>1.17</v>
      </c>
      <c r="EF6" s="22">
        <f t="shared" si="14"/>
        <v>1.34</v>
      </c>
      <c r="EG6" s="22">
        <f t="shared" si="14"/>
        <v>1.59</v>
      </c>
      <c r="EH6" s="22">
        <f t="shared" si="14"/>
        <v>1.45</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402133</v>
      </c>
      <c r="D7" s="24">
        <v>46</v>
      </c>
      <c r="E7" s="24">
        <v>1</v>
      </c>
      <c r="F7" s="24">
        <v>0</v>
      </c>
      <c r="G7" s="24">
        <v>1</v>
      </c>
      <c r="H7" s="24" t="s">
        <v>92</v>
      </c>
      <c r="I7" s="24" t="s">
        <v>93</v>
      </c>
      <c r="J7" s="24" t="s">
        <v>94</v>
      </c>
      <c r="K7" s="24" t="s">
        <v>95</v>
      </c>
      <c r="L7" s="24" t="s">
        <v>96</v>
      </c>
      <c r="M7" s="24" t="s">
        <v>97</v>
      </c>
      <c r="N7" s="25" t="s">
        <v>98</v>
      </c>
      <c r="O7" s="25">
        <v>83.47</v>
      </c>
      <c r="P7" s="25">
        <v>77.88</v>
      </c>
      <c r="Q7" s="25">
        <v>4020</v>
      </c>
      <c r="R7" s="25">
        <v>72778</v>
      </c>
      <c r="S7" s="25">
        <v>70.06</v>
      </c>
      <c r="T7" s="25">
        <v>1038.8</v>
      </c>
      <c r="U7" s="25">
        <v>56430</v>
      </c>
      <c r="V7" s="25">
        <v>70.06</v>
      </c>
      <c r="W7" s="25">
        <v>805.45</v>
      </c>
      <c r="X7" s="25">
        <v>143.41</v>
      </c>
      <c r="Y7" s="25">
        <v>142.34</v>
      </c>
      <c r="Z7" s="25">
        <v>134.63</v>
      </c>
      <c r="AA7" s="25">
        <v>130.41</v>
      </c>
      <c r="AB7" s="25">
        <v>128.16</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737.3</v>
      </c>
      <c r="AU7" s="25">
        <v>514.02</v>
      </c>
      <c r="AV7" s="25">
        <v>946.81</v>
      </c>
      <c r="AW7" s="25">
        <v>1116.21</v>
      </c>
      <c r="AX7" s="25">
        <v>1188.28</v>
      </c>
      <c r="AY7" s="25">
        <v>355.5</v>
      </c>
      <c r="AZ7" s="25">
        <v>349.83</v>
      </c>
      <c r="BA7" s="25">
        <v>360.86</v>
      </c>
      <c r="BB7" s="25">
        <v>350.79</v>
      </c>
      <c r="BC7" s="25">
        <v>354.57</v>
      </c>
      <c r="BD7" s="25">
        <v>261.51</v>
      </c>
      <c r="BE7" s="25">
        <v>142.12</v>
      </c>
      <c r="BF7" s="25">
        <v>155.56</v>
      </c>
      <c r="BG7" s="25">
        <v>161.99</v>
      </c>
      <c r="BH7" s="25">
        <v>167.51</v>
      </c>
      <c r="BI7" s="25">
        <v>164.7</v>
      </c>
      <c r="BJ7" s="25">
        <v>312.58</v>
      </c>
      <c r="BK7" s="25">
        <v>314.87</v>
      </c>
      <c r="BL7" s="25">
        <v>309.27999999999997</v>
      </c>
      <c r="BM7" s="25">
        <v>322.92</v>
      </c>
      <c r="BN7" s="25">
        <v>303.45999999999998</v>
      </c>
      <c r="BO7" s="25">
        <v>265.16000000000003</v>
      </c>
      <c r="BP7" s="25">
        <v>141.32</v>
      </c>
      <c r="BQ7" s="25">
        <v>141.36000000000001</v>
      </c>
      <c r="BR7" s="25">
        <v>132.35</v>
      </c>
      <c r="BS7" s="25">
        <v>128.29</v>
      </c>
      <c r="BT7" s="25">
        <v>125.46</v>
      </c>
      <c r="BU7" s="25">
        <v>104.57</v>
      </c>
      <c r="BV7" s="25">
        <v>103.54</v>
      </c>
      <c r="BW7" s="25">
        <v>103.32</v>
      </c>
      <c r="BX7" s="25">
        <v>100.85</v>
      </c>
      <c r="BY7" s="25">
        <v>103.79</v>
      </c>
      <c r="BZ7" s="25">
        <v>102.35</v>
      </c>
      <c r="CA7" s="25">
        <v>145.81</v>
      </c>
      <c r="CB7" s="25">
        <v>146.02000000000001</v>
      </c>
      <c r="CC7" s="25">
        <v>156.22999999999999</v>
      </c>
      <c r="CD7" s="25">
        <v>159.36000000000001</v>
      </c>
      <c r="CE7" s="25">
        <v>163.57</v>
      </c>
      <c r="CF7" s="25">
        <v>165.47</v>
      </c>
      <c r="CG7" s="25">
        <v>167.46</v>
      </c>
      <c r="CH7" s="25">
        <v>168.56</v>
      </c>
      <c r="CI7" s="25">
        <v>167.1</v>
      </c>
      <c r="CJ7" s="25">
        <v>167.86</v>
      </c>
      <c r="CK7" s="25">
        <v>167.74</v>
      </c>
      <c r="CL7" s="25">
        <v>74.08</v>
      </c>
      <c r="CM7" s="25">
        <v>77.81</v>
      </c>
      <c r="CN7" s="25">
        <v>79.489999999999995</v>
      </c>
      <c r="CO7" s="25">
        <v>76.08</v>
      </c>
      <c r="CP7" s="25">
        <v>75.7</v>
      </c>
      <c r="CQ7" s="25">
        <v>59.74</v>
      </c>
      <c r="CR7" s="25">
        <v>59.46</v>
      </c>
      <c r="CS7" s="25">
        <v>59.51</v>
      </c>
      <c r="CT7" s="25">
        <v>59.91</v>
      </c>
      <c r="CU7" s="25">
        <v>59.4</v>
      </c>
      <c r="CV7" s="25">
        <v>60.29</v>
      </c>
      <c r="CW7" s="25">
        <v>93.55</v>
      </c>
      <c r="CX7" s="25">
        <v>89.62</v>
      </c>
      <c r="CY7" s="25">
        <v>86.12</v>
      </c>
      <c r="CZ7" s="25">
        <v>84.68</v>
      </c>
      <c r="DA7" s="25">
        <v>85.45</v>
      </c>
      <c r="DB7" s="25">
        <v>87.28</v>
      </c>
      <c r="DC7" s="25">
        <v>87.41</v>
      </c>
      <c r="DD7" s="25">
        <v>87.08</v>
      </c>
      <c r="DE7" s="25">
        <v>87.26</v>
      </c>
      <c r="DF7" s="25">
        <v>87.57</v>
      </c>
      <c r="DG7" s="25">
        <v>90.12</v>
      </c>
      <c r="DH7" s="25">
        <v>49.14</v>
      </c>
      <c r="DI7" s="25">
        <v>48.24</v>
      </c>
      <c r="DJ7" s="25">
        <v>48.9</v>
      </c>
      <c r="DK7" s="25">
        <v>49.64</v>
      </c>
      <c r="DL7" s="25">
        <v>50.75</v>
      </c>
      <c r="DM7" s="25">
        <v>46.94</v>
      </c>
      <c r="DN7" s="25">
        <v>47.62</v>
      </c>
      <c r="DO7" s="25">
        <v>48.55</v>
      </c>
      <c r="DP7" s="25">
        <v>49.2</v>
      </c>
      <c r="DQ7" s="25">
        <v>50.01</v>
      </c>
      <c r="DR7" s="25">
        <v>50.88</v>
      </c>
      <c r="DS7" s="25">
        <v>18.75</v>
      </c>
      <c r="DT7" s="25">
        <v>16.72</v>
      </c>
      <c r="DU7" s="25">
        <v>16.52</v>
      </c>
      <c r="DV7" s="25">
        <v>14</v>
      </c>
      <c r="DW7" s="25">
        <v>15.11</v>
      </c>
      <c r="DX7" s="25">
        <v>14.48</v>
      </c>
      <c r="DY7" s="25">
        <v>16.27</v>
      </c>
      <c r="DZ7" s="25">
        <v>17.11</v>
      </c>
      <c r="EA7" s="25">
        <v>18.329999999999998</v>
      </c>
      <c r="EB7" s="25">
        <v>20.27</v>
      </c>
      <c r="EC7" s="25">
        <v>22.3</v>
      </c>
      <c r="ED7" s="25">
        <v>1.85</v>
      </c>
      <c r="EE7" s="25">
        <v>1.17</v>
      </c>
      <c r="EF7" s="25">
        <v>1.34</v>
      </c>
      <c r="EG7" s="25">
        <v>1.59</v>
      </c>
      <c r="EH7" s="25">
        <v>1.45</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行橋市役所</cp:lastModifiedBy>
  <dcterms:created xsi:type="dcterms:W3CDTF">2022-12-01T01:05:02Z</dcterms:created>
  <dcterms:modified xsi:type="dcterms:W3CDTF">2023-01-11T23:56:48Z</dcterms:modified>
  <cp:category/>
</cp:coreProperties>
</file>