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70" windowHeight="7890"/>
  </bookViews>
  <sheets>
    <sheet name="平成29年" sheetId="2" r:id="rId1"/>
  </sheets>
  <calcPr calcId="145621"/>
</workbook>
</file>

<file path=xl/calcChain.xml><?xml version="1.0" encoding="utf-8"?>
<calcChain xmlns="http://schemas.openxmlformats.org/spreadsheetml/2006/main">
  <c r="O9" i="2" l="1"/>
  <c r="O8" i="2"/>
  <c r="G19" i="2" l="1"/>
  <c r="F41" i="2" l="1"/>
  <c r="H41" i="2" l="1"/>
  <c r="G34" i="2" l="1"/>
  <c r="P39" i="2" l="1"/>
  <c r="H19" i="2"/>
  <c r="P32" i="2"/>
  <c r="K37" i="2"/>
  <c r="J37" i="2"/>
  <c r="O44" i="2"/>
  <c r="N44" i="2"/>
  <c r="M44" i="2"/>
  <c r="L44" i="2"/>
  <c r="K44" i="2"/>
  <c r="J44" i="2"/>
  <c r="I44" i="2"/>
  <c r="H44" i="2"/>
  <c r="G44" i="2"/>
  <c r="F44" i="2"/>
  <c r="E44" i="2"/>
  <c r="D44" i="2"/>
  <c r="P43" i="2"/>
  <c r="P42" i="2"/>
  <c r="O41" i="2"/>
  <c r="N41" i="2"/>
  <c r="M41" i="2"/>
  <c r="L41" i="2"/>
  <c r="K41" i="2"/>
  <c r="J41" i="2"/>
  <c r="I41" i="2"/>
  <c r="G41" i="2"/>
  <c r="E41" i="2"/>
  <c r="D41" i="2"/>
  <c r="P40" i="2"/>
  <c r="O37" i="2"/>
  <c r="N37" i="2"/>
  <c r="M37" i="2"/>
  <c r="L37" i="2"/>
  <c r="I37" i="2"/>
  <c r="H37" i="2"/>
  <c r="G37" i="2"/>
  <c r="F37" i="2"/>
  <c r="E37" i="2"/>
  <c r="D37" i="2"/>
  <c r="P36" i="2"/>
  <c r="P35" i="2"/>
  <c r="O34" i="2"/>
  <c r="N34" i="2"/>
  <c r="M34" i="2"/>
  <c r="L34" i="2"/>
  <c r="K34" i="2"/>
  <c r="J34" i="2"/>
  <c r="I34" i="2"/>
  <c r="H34" i="2"/>
  <c r="F34" i="2"/>
  <c r="E34" i="2"/>
  <c r="D34" i="2"/>
  <c r="P33" i="2"/>
  <c r="O27" i="2"/>
  <c r="N27" i="2"/>
  <c r="M27" i="2"/>
  <c r="L27" i="2"/>
  <c r="K27" i="2"/>
  <c r="J27" i="2"/>
  <c r="I27" i="2"/>
  <c r="H27" i="2"/>
  <c r="G27" i="2"/>
  <c r="F27" i="2"/>
  <c r="E27" i="2"/>
  <c r="D27" i="2"/>
  <c r="O26" i="2"/>
  <c r="O28" i="2" s="1"/>
  <c r="N26" i="2"/>
  <c r="M26" i="2"/>
  <c r="L26" i="2"/>
  <c r="K26" i="2"/>
  <c r="J26" i="2"/>
  <c r="I26" i="2"/>
  <c r="H26" i="2"/>
  <c r="H28" i="2" s="1"/>
  <c r="G26" i="2"/>
  <c r="G28" i="2" s="1"/>
  <c r="F26" i="2"/>
  <c r="E26" i="2"/>
  <c r="D26" i="2"/>
  <c r="O24" i="2"/>
  <c r="N24" i="2"/>
  <c r="M24" i="2"/>
  <c r="L24" i="2"/>
  <c r="K24" i="2"/>
  <c r="J24" i="2"/>
  <c r="I24" i="2"/>
  <c r="H24" i="2"/>
  <c r="G24" i="2"/>
  <c r="F24" i="2"/>
  <c r="E24" i="2"/>
  <c r="D24" i="2"/>
  <c r="O23" i="2"/>
  <c r="O25" i="2" s="1"/>
  <c r="N23" i="2"/>
  <c r="M23" i="2"/>
  <c r="L23" i="2"/>
  <c r="K23" i="2"/>
  <c r="J23" i="2"/>
  <c r="J25" i="2" s="1"/>
  <c r="I23" i="2"/>
  <c r="H23" i="2"/>
  <c r="G23" i="2"/>
  <c r="F23" i="2"/>
  <c r="F25" i="2" s="1"/>
  <c r="E23" i="2"/>
  <c r="E25" i="2" s="1"/>
  <c r="D23" i="2"/>
  <c r="O21" i="2"/>
  <c r="N21" i="2"/>
  <c r="M21" i="2"/>
  <c r="L21" i="2"/>
  <c r="K21" i="2"/>
  <c r="J21" i="2"/>
  <c r="I21" i="2"/>
  <c r="H21" i="2"/>
  <c r="G21" i="2"/>
  <c r="F21" i="2"/>
  <c r="E21" i="2"/>
  <c r="D21" i="2"/>
  <c r="O20" i="2"/>
  <c r="N20" i="2"/>
  <c r="M20" i="2"/>
  <c r="L20" i="2"/>
  <c r="K20" i="2"/>
  <c r="J20" i="2"/>
  <c r="I20" i="2"/>
  <c r="H20" i="2"/>
  <c r="G20" i="2"/>
  <c r="F20" i="2"/>
  <c r="E20" i="2"/>
  <c r="E22" i="2" s="1"/>
  <c r="D20" i="2"/>
  <c r="D22" i="2" s="1"/>
  <c r="O19" i="2"/>
  <c r="N19" i="2"/>
  <c r="M19" i="2"/>
  <c r="L19" i="2"/>
  <c r="K19" i="2"/>
  <c r="J19" i="2"/>
  <c r="I19" i="2"/>
  <c r="F19" i="2"/>
  <c r="E19" i="2"/>
  <c r="D19" i="2"/>
  <c r="O16" i="2"/>
  <c r="N16" i="2"/>
  <c r="M16" i="2"/>
  <c r="L16" i="2"/>
  <c r="K16" i="2"/>
  <c r="J16" i="2"/>
  <c r="I16" i="2"/>
  <c r="H16" i="2"/>
  <c r="G16" i="2"/>
  <c r="F16" i="2"/>
  <c r="E16" i="2"/>
  <c r="D16" i="2"/>
  <c r="O13" i="2"/>
  <c r="N13" i="2"/>
  <c r="M13" i="2"/>
  <c r="L13" i="2"/>
  <c r="K13" i="2"/>
  <c r="J13" i="2"/>
  <c r="I13" i="2"/>
  <c r="H13" i="2"/>
  <c r="G13" i="2"/>
  <c r="F13" i="2"/>
  <c r="E13" i="2"/>
  <c r="D13" i="2"/>
  <c r="O10" i="2"/>
  <c r="N10" i="2"/>
  <c r="M10" i="2"/>
  <c r="L10" i="2"/>
  <c r="K10" i="2"/>
  <c r="J10" i="2"/>
  <c r="I10" i="2"/>
  <c r="H10" i="2"/>
  <c r="G10" i="2"/>
  <c r="F10" i="2"/>
  <c r="E10" i="2"/>
  <c r="D10" i="2"/>
  <c r="O7" i="2"/>
  <c r="N7" i="2"/>
  <c r="M7" i="2"/>
  <c r="L7" i="2"/>
  <c r="K7" i="2"/>
  <c r="J7" i="2"/>
  <c r="I7" i="2"/>
  <c r="H7" i="2"/>
  <c r="G7" i="2"/>
  <c r="F7" i="2"/>
  <c r="E7" i="2"/>
  <c r="D7" i="2"/>
  <c r="K22" i="2" l="1"/>
  <c r="H22" i="2"/>
  <c r="N25" i="2"/>
  <c r="O22" i="2"/>
  <c r="M28" i="2"/>
  <c r="L28" i="2"/>
  <c r="F22" i="2"/>
  <c r="F28" i="2"/>
  <c r="E28" i="2"/>
  <c r="D28" i="2"/>
  <c r="D25" i="2"/>
  <c r="N28" i="2"/>
  <c r="K28" i="2"/>
  <c r="L25" i="2"/>
  <c r="N22" i="2"/>
  <c r="P41" i="2"/>
  <c r="M25" i="2"/>
  <c r="M22" i="2"/>
  <c r="L22" i="2"/>
  <c r="K25" i="2"/>
  <c r="P44" i="2"/>
  <c r="J28" i="2"/>
  <c r="J22" i="2"/>
  <c r="P37" i="2"/>
  <c r="I25" i="2"/>
  <c r="I28" i="2"/>
  <c r="I22" i="2"/>
  <c r="H25" i="2"/>
  <c r="G22" i="2"/>
  <c r="G25" i="2"/>
  <c r="P34" i="2"/>
</calcChain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<sst xmlns="http://schemas.openxmlformats.org/spreadsheetml/2006/main" count="78" uniqueCount="33">
  <si>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</si>
  <si>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</si>
  <si>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</si>
  <si>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</si>
  <si>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</si>
  <si>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</si>
  <si>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</si>
  <si>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</si>
  <si>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</si>
  <si>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</si>
  <si>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</si>
  <si>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</si>
  <si>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</si>
  <si>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</si>
  <si>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</si>
  <si>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０～14歳</t>
    <rPh sb="4" eb="5">
      <t>サイ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</si>
  <si>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</si>
  <si>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</si>
  <si>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</si>
  <si>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</si>
  <si>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</si>
  <si>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70歳以上</t>
    <rPh sb="2" eb="3">
      <t>サイ</t>
    </rPh>
    <rPh sb="3" eb="5">
      <t>イジョウ</t>
    </rPh>
    <phoneticPr fontId="2"/>
  </si>
  <si>
    <t>合　計</t>
    <rPh sb="0" eb="1">
      <t>ゴウ</t>
    </rPh>
    <rPh sb="2" eb="3">
      <t>ケイ</t>
    </rPh>
    <phoneticPr fontId="2"/>
  </si>
  <si>
    <t>※参考</t>
    <rPh sb="1" eb="3">
      <t>サンコウ</t>
    </rPh>
    <phoneticPr fontId="2"/>
  </si>
  <si>
    <t>60歳以上</t>
    <rPh sb="2" eb="5">
      <t>サイイジョウ</t>
    </rPh>
    <phoneticPr fontId="2"/>
  </si>
  <si>
    <t>65歳以上</t>
    <rPh sb="2" eb="5">
      <t>サイイジョウ</t>
    </rPh>
    <phoneticPr fontId="2"/>
  </si>
  <si>
    <t>年間合計</t>
    <rPh sb="0" eb="2">
      <t>ネンカン</t>
    </rPh>
    <rPh sb="2" eb="4">
      <t>ゴウケイ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</si>
  <si>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</si>
  <si>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</si>
  <si>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転入数</t>
    <rPh sb="0" eb="2">
      <t>テンニュウ</t>
    </rPh>
    <rPh sb="2" eb="3">
      <t>スウ</t>
    </rPh>
    <phoneticPr fontId="2"/>
  </si>
  <si>
    <t>転出数</t>
    <rPh sb="0" eb="2">
      <t>テンシュツ</t>
    </rPh>
    <rPh sb="2" eb="3">
      <t>スウ</t>
    </rPh>
    <phoneticPr fontId="2"/>
  </si>
  <si>
    <r>
      <t>年齢別人口統計等（住民基本台帳より）</t>
    </r>
    <r>
      <rPr>
        <b/>
        <sz val="12"/>
        <rFont val="ＭＳ Ｐゴシック"/>
        <family val="3"/>
        <charset val="128"/>
      </rPr>
      <t>各月末時点</t>
    </r>
    <rPh sb="0" eb="2">
      <t>ネンレイ</t>
    </rPh>
    <rPh sb="2" eb="3">
      <t>ベツ</t>
    </rPh>
    <rPh sb="3" eb="5">
      <t>ジンコウ</t>
    </rPh>
    <rPh sb="5" eb="7">
      <t>トウケイ</t>
    </rPh>
    <rPh sb="7" eb="8">
      <t>トウ</t>
    </rPh>
    <rPh sb="9" eb="11">
      <t>ジュウミン</t>
    </rPh>
    <rPh sb="11" eb="13">
      <t>キホン</t>
    </rPh>
    <rPh sb="13" eb="15">
      <t>ダイチョウ</t>
    </rPh>
    <rPh sb="18" eb="19">
      <t>カク</t>
    </rPh>
    <rPh sb="19" eb="21">
      <t>ゲツマツ</t>
    </rPh>
    <rPh sb="21" eb="23">
      <t>ジテン</t>
    </rPh>
    <phoneticPr fontId="2"/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</si>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</sst>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7">
    <xf numFmtId="0" fontId="0" fillId="0" borderId="0" xfId="0">
      <alignment vertical="center"/>
    </xf>
    <xf numFmtId="0" fontId="1" fillId="0" borderId="0" xfId="2" applyProtection="1"/>
    <xf numFmtId="0" fontId="5" fillId="0" borderId="1" xfId="2" applyFont="1" applyBorder="1" applyAlignment="1" applyProtection="1">
      <alignment horizontal="center"/>
    </xf>
    <xf numFmtId="0" fontId="5" fillId="0" borderId="2" xfId="2" applyFont="1" applyBorder="1" applyAlignment="1" applyProtection="1">
      <alignment horizontal="center"/>
    </xf>
    <xf numFmtId="38" fontId="1" fillId="0" borderId="3" xfId="1" applyBorder="1" applyAlignment="1" applyProtection="1"/>
    <xf numFmtId="38" fontId="1" fillId="0" borderId="4" xfId="1" applyBorder="1" applyAlignment="1" applyProtection="1"/>
    <xf numFmtId="38" fontId="1" fillId="0" borderId="0" xfId="1" applyAlignment="1" applyProtection="1"/>
    <xf numFmtId="0" fontId="6" fillId="0" borderId="5" xfId="2" applyFont="1" applyBorder="1" applyAlignment="1" applyProtection="1">
      <alignment horizontal="center"/>
    </xf>
    <xf numFmtId="0" fontId="6" fillId="0" borderId="6" xfId="2" applyFont="1" applyBorder="1" applyAlignment="1" applyProtection="1">
      <alignment horizontal="center"/>
    </xf>
    <xf numFmtId="38" fontId="1" fillId="0" borderId="6" xfId="1" applyBorder="1" applyAlignment="1" applyProtection="1"/>
    <xf numFmtId="38" fontId="1" fillId="0" borderId="7" xfId="1" applyBorder="1" applyAlignment="1" applyProtection="1"/>
    <xf numFmtId="0" fontId="6" fillId="0" borderId="8" xfId="2" applyFont="1" applyBorder="1" applyAlignment="1" applyProtection="1">
      <alignment horizontal="center"/>
    </xf>
    <xf numFmtId="38" fontId="1" fillId="0" borderId="8" xfId="1" applyBorder="1" applyAlignment="1" applyProtection="1"/>
    <xf numFmtId="38" fontId="1" fillId="0" borderId="9" xfId="1" applyBorder="1" applyAlignment="1" applyProtection="1"/>
    <xf numFmtId="0" fontId="6" fillId="0" borderId="10" xfId="2" applyFont="1" applyBorder="1" applyAlignment="1" applyProtection="1">
      <alignment horizontal="center"/>
    </xf>
    <xf numFmtId="0" fontId="6" fillId="2" borderId="11" xfId="2" applyFont="1" applyFill="1" applyBorder="1" applyAlignment="1" applyProtection="1">
      <alignment horizontal="center"/>
    </xf>
    <xf numFmtId="38" fontId="1" fillId="2" borderId="11" xfId="1" applyFill="1" applyBorder="1" applyAlignment="1" applyProtection="1"/>
    <xf numFmtId="38" fontId="1" fillId="2" borderId="12" xfId="1" applyFill="1" applyBorder="1" applyAlignment="1" applyProtection="1"/>
    <xf numFmtId="0" fontId="6" fillId="0" borderId="6" xfId="2" applyFont="1" applyBorder="1" applyAlignment="1" applyProtection="1">
      <alignment horizontal="center" vertical="top"/>
    </xf>
    <xf numFmtId="0" fontId="6" fillId="0" borderId="13" xfId="2" applyFont="1" applyBorder="1" applyAlignment="1" applyProtection="1">
      <alignment horizontal="center"/>
    </xf>
    <xf numFmtId="38" fontId="1" fillId="0" borderId="13" xfId="1" applyBorder="1" applyAlignment="1" applyProtection="1"/>
    <xf numFmtId="38" fontId="1" fillId="0" borderId="14" xfId="1" applyBorder="1" applyAlignment="1" applyProtection="1"/>
    <xf numFmtId="0" fontId="6" fillId="0" borderId="11" xfId="2" applyFont="1" applyBorder="1" applyAlignment="1" applyProtection="1">
      <alignment horizontal="center"/>
    </xf>
    <xf numFmtId="38" fontId="1" fillId="0" borderId="13" xfId="1" applyFont="1" applyBorder="1" applyAlignment="1" applyProtection="1"/>
    <xf numFmtId="0" fontId="6" fillId="0" borderId="15" xfId="2" applyFont="1" applyBorder="1" applyAlignment="1" applyProtection="1">
      <alignment horizontal="center"/>
    </xf>
    <xf numFmtId="0" fontId="6" fillId="2" borderId="13" xfId="2" applyFont="1" applyFill="1" applyBorder="1" applyAlignment="1" applyProtection="1">
      <alignment horizontal="center"/>
    </xf>
    <xf numFmtId="38" fontId="1" fillId="2" borderId="13" xfId="1" applyFill="1" applyBorder="1" applyAlignment="1" applyProtection="1"/>
    <xf numFmtId="38" fontId="1" fillId="2" borderId="14" xfId="1" applyFill="1" applyBorder="1" applyAlignment="1" applyProtection="1"/>
    <xf numFmtId="0" fontId="6" fillId="0" borderId="16" xfId="2" applyFont="1" applyBorder="1" applyAlignment="1" applyProtection="1">
      <alignment horizontal="center"/>
    </xf>
    <xf numFmtId="0" fontId="6" fillId="2" borderId="8" xfId="2" applyFont="1" applyFill="1" applyBorder="1" applyAlignment="1" applyProtection="1">
      <alignment horizontal="center"/>
    </xf>
    <xf numFmtId="38" fontId="1" fillId="2" borderId="8" xfId="1" applyFill="1" applyBorder="1" applyAlignment="1" applyProtection="1"/>
    <xf numFmtId="38" fontId="1" fillId="2" borderId="9" xfId="1" applyFill="1" applyBorder="1" applyAlignment="1" applyProtection="1"/>
    <xf numFmtId="0" fontId="6" fillId="0" borderId="17" xfId="2" applyFont="1" applyBorder="1" applyAlignment="1" applyProtection="1">
      <alignment horizontal="center"/>
    </xf>
    <xf numFmtId="0" fontId="1" fillId="0" borderId="18" xfId="2" applyFont="1" applyBorder="1" applyProtection="1"/>
    <xf numFmtId="0" fontId="6" fillId="0" borderId="19" xfId="2" applyFont="1" applyBorder="1" applyAlignment="1" applyProtection="1">
      <alignment horizontal="right"/>
    </xf>
    <xf numFmtId="0" fontId="6" fillId="0" borderId="19" xfId="2" applyFont="1" applyBorder="1" applyProtection="1"/>
    <xf numFmtId="0" fontId="6" fillId="3" borderId="20" xfId="2" applyFont="1" applyFill="1" applyBorder="1" applyAlignment="1" applyProtection="1">
      <alignment horizontal="center"/>
    </xf>
    <xf numFmtId="38" fontId="1" fillId="3" borderId="20" xfId="1" applyFill="1" applyBorder="1" applyAlignment="1" applyProtection="1"/>
    <xf numFmtId="38" fontId="1" fillId="3" borderId="21" xfId="1" applyFill="1" applyBorder="1" applyAlignment="1" applyProtection="1"/>
    <xf numFmtId="0" fontId="6" fillId="3" borderId="0" xfId="2" applyFont="1" applyFill="1" applyBorder="1" applyAlignment="1" applyProtection="1">
      <alignment horizontal="center"/>
    </xf>
    <xf numFmtId="38" fontId="1" fillId="3" borderId="0" xfId="1" applyFill="1" applyBorder="1" applyAlignment="1" applyProtection="1"/>
    <xf numFmtId="38" fontId="1" fillId="3" borderId="22" xfId="1" applyFill="1" applyBorder="1" applyAlignment="1" applyProtection="1"/>
    <xf numFmtId="0" fontId="6" fillId="3" borderId="23" xfId="2" applyFont="1" applyFill="1" applyBorder="1" applyProtection="1"/>
    <xf numFmtId="0" fontId="6" fillId="3" borderId="24" xfId="2" applyFont="1" applyFill="1" applyBorder="1" applyAlignment="1" applyProtection="1">
      <alignment horizontal="center"/>
    </xf>
    <xf numFmtId="38" fontId="6" fillId="3" borderId="25" xfId="1" applyFont="1" applyFill="1" applyBorder="1" applyAlignment="1" applyProtection="1">
      <alignment horizontal="center"/>
    </xf>
    <xf numFmtId="38" fontId="6" fillId="0" borderId="26" xfId="1" applyFont="1" applyBorder="1" applyAlignment="1" applyProtection="1"/>
    <xf numFmtId="0" fontId="6" fillId="0" borderId="13" xfId="2" applyFont="1" applyBorder="1" applyProtection="1"/>
    <xf numFmtId="38" fontId="1" fillId="0" borderId="27" xfId="1" applyBorder="1" applyAlignment="1" applyProtection="1"/>
    <xf numFmtId="38" fontId="1" fillId="0" borderId="28" xfId="1" applyBorder="1" applyAlignment="1" applyProtection="1"/>
    <xf numFmtId="38" fontId="1" fillId="0" borderId="29" xfId="1" applyBorder="1" applyAlignment="1" applyProtection="1"/>
    <xf numFmtId="38" fontId="1" fillId="0" borderId="30" xfId="1" applyBorder="1" applyAlignment="1" applyProtection="1"/>
    <xf numFmtId="0" fontId="6" fillId="0" borderId="11" xfId="2" applyFont="1" applyBorder="1" applyProtection="1"/>
    <xf numFmtId="38" fontId="1" fillId="2" borderId="10" xfId="1" applyFill="1" applyBorder="1" applyAlignment="1" applyProtection="1"/>
    <xf numFmtId="38" fontId="1" fillId="2" borderId="31" xfId="1" applyFill="1" applyBorder="1" applyAlignment="1" applyProtection="1"/>
    <xf numFmtId="0" fontId="6" fillId="0" borderId="6" xfId="2" applyFont="1" applyBorder="1" applyProtection="1"/>
    <xf numFmtId="38" fontId="1" fillId="0" borderId="27" xfId="1" applyFont="1" applyBorder="1" applyAlignment="1" applyProtection="1"/>
    <xf numFmtId="0" fontId="6" fillId="0" borderId="32" xfId="2" applyFont="1" applyBorder="1" applyProtection="1"/>
    <xf numFmtId="0" fontId="6" fillId="0" borderId="32" xfId="2" applyFont="1" applyBorder="1" applyAlignment="1" applyProtection="1">
      <alignment horizontal="center"/>
    </xf>
    <xf numFmtId="38" fontId="1" fillId="0" borderId="32" xfId="1" applyBorder="1" applyAlignment="1" applyProtection="1"/>
    <xf numFmtId="38" fontId="1" fillId="0" borderId="0" xfId="1" applyBorder="1" applyAlignment="1" applyProtection="1"/>
    <xf numFmtId="38" fontId="1" fillId="0" borderId="33" xfId="1" applyBorder="1" applyAlignment="1" applyProtection="1"/>
    <xf numFmtId="0" fontId="6" fillId="0" borderId="34" xfId="2" applyFont="1" applyBorder="1" applyProtection="1"/>
    <xf numFmtId="0" fontId="6" fillId="0" borderId="35" xfId="2" applyFont="1" applyBorder="1" applyProtection="1"/>
    <xf numFmtId="0" fontId="6" fillId="2" borderId="35" xfId="2" applyFont="1" applyFill="1" applyBorder="1" applyAlignment="1" applyProtection="1">
      <alignment horizontal="center"/>
    </xf>
    <xf numFmtId="38" fontId="1" fillId="2" borderId="35" xfId="1" applyFill="1" applyBorder="1" applyAlignment="1" applyProtection="1"/>
    <xf numFmtId="38" fontId="1" fillId="2" borderId="36" xfId="1" applyFill="1" applyBorder="1" applyAlignment="1" applyProtection="1"/>
    <xf numFmtId="38" fontId="1" fillId="2" borderId="37" xfId="1" applyFill="1" applyBorder="1" applyAlignment="1" applyProtection="1"/>
    <xf numFmtId="38" fontId="7" fillId="0" borderId="38" xfId="1" applyFont="1" applyBorder="1" applyAlignment="1" applyProtection="1"/>
    <xf numFmtId="38" fontId="7" fillId="0" borderId="6" xfId="1" applyFont="1" applyBorder="1" applyAlignment="1" applyProtection="1"/>
    <xf numFmtId="38" fontId="7" fillId="0" borderId="16" xfId="1" applyFont="1" applyBorder="1" applyAlignment="1" applyProtection="1"/>
    <xf numFmtId="38" fontId="7" fillId="0" borderId="8" xfId="1" applyFont="1" applyBorder="1" applyAlignment="1" applyProtection="1"/>
    <xf numFmtId="38" fontId="7" fillId="0" borderId="39" xfId="1" applyFont="1" applyBorder="1" applyAlignment="1" applyProtection="1"/>
    <xf numFmtId="38" fontId="7" fillId="2" borderId="11" xfId="1" applyFont="1" applyFill="1" applyBorder="1" applyAlignment="1" applyProtection="1"/>
    <xf numFmtId="38" fontId="7" fillId="2" borderId="17" xfId="1" applyFont="1" applyFill="1" applyBorder="1" applyAlignment="1" applyProtection="1"/>
    <xf numFmtId="38" fontId="7" fillId="0" borderId="13" xfId="1" applyFont="1" applyBorder="1" applyAlignment="1" applyProtection="1"/>
    <xf numFmtId="38" fontId="7" fillId="0" borderId="15" xfId="1" applyFont="1" applyBorder="1" applyAlignment="1" applyProtection="1"/>
    <xf numFmtId="38" fontId="7" fillId="2" borderId="15" xfId="1" applyFont="1" applyFill="1" applyBorder="1" applyAlignment="1" applyProtection="1"/>
    <xf numFmtId="38" fontId="7" fillId="2" borderId="39" xfId="1" applyFont="1" applyFill="1" applyBorder="1" applyAlignment="1" applyProtection="1"/>
    <xf numFmtId="38" fontId="7" fillId="0" borderId="32" xfId="1" applyFont="1" applyBorder="1" applyAlignment="1" applyProtection="1"/>
    <xf numFmtId="38" fontId="1" fillId="0" borderId="40" xfId="1" applyBorder="1" applyAlignment="1" applyProtection="1">
      <protection locked="0"/>
    </xf>
    <xf numFmtId="38" fontId="1" fillId="0" borderId="5" xfId="1" applyBorder="1" applyAlignment="1" applyProtection="1">
      <protection locked="0"/>
    </xf>
    <xf numFmtId="38" fontId="1" fillId="0" borderId="29" xfId="1" applyBorder="1" applyAlignment="1" applyProtection="1">
      <protection locked="0"/>
    </xf>
    <xf numFmtId="38" fontId="1" fillId="2" borderId="10" xfId="1" applyFill="1" applyBorder="1" applyAlignment="1"/>
    <xf numFmtId="38" fontId="1" fillId="0" borderId="27" xfId="1" applyBorder="1" applyAlignment="1" applyProtection="1">
      <protection locked="0"/>
    </xf>
    <xf numFmtId="38" fontId="1" fillId="2" borderId="27" xfId="1" applyFill="1" applyBorder="1" applyAlignment="1"/>
    <xf numFmtId="38" fontId="1" fillId="2" borderId="29" xfId="1" applyFill="1" applyBorder="1" applyAlignment="1"/>
    <xf numFmtId="38" fontId="1" fillId="3" borderId="20" xfId="1" applyFill="1" applyBorder="1" applyAlignment="1"/>
    <xf numFmtId="38" fontId="1" fillId="3" borderId="0" xfId="1" applyFill="1" applyBorder="1" applyAlignment="1"/>
    <xf numFmtId="38" fontId="6" fillId="3" borderId="23" xfId="1" applyFont="1" applyFill="1" applyBorder="1" applyAlignment="1">
      <alignment horizontal="center"/>
    </xf>
    <xf numFmtId="38" fontId="1" fillId="0" borderId="32" xfId="1" applyBorder="1" applyAlignment="1"/>
    <xf numFmtId="38" fontId="1" fillId="2" borderId="36" xfId="1" applyFill="1" applyBorder="1" applyAlignment="1"/>
    <xf numFmtId="38" fontId="6" fillId="3" borderId="41" xfId="1" applyFont="1" applyFill="1" applyBorder="1" applyAlignment="1" applyProtection="1">
      <alignment horizontal="center"/>
    </xf>
    <xf numFmtId="38" fontId="1" fillId="0" borderId="42" xfId="1" applyBorder="1" applyAlignment="1" applyProtection="1"/>
    <xf numFmtId="38" fontId="1" fillId="0" borderId="43" xfId="1" applyBorder="1" applyAlignment="1" applyProtection="1"/>
    <xf numFmtId="38" fontId="1" fillId="2" borderId="44" xfId="1" applyFill="1" applyBorder="1" applyAlignment="1" applyProtection="1"/>
    <xf numFmtId="38" fontId="1" fillId="0" borderId="42" xfId="1" applyFont="1" applyBorder="1" applyAlignment="1" applyProtection="1"/>
    <xf numFmtId="38" fontId="1" fillId="0" borderId="0" xfId="2" applyNumberFormat="1" applyProtection="1"/>
    <xf numFmtId="0" fontId="6" fillId="0" borderId="19" xfId="2" applyFont="1" applyBorder="1" applyAlignment="1" applyProtection="1">
      <alignment horizontal="distributed" vertical="center"/>
    </xf>
    <xf numFmtId="0" fontId="3" fillId="0" borderId="0" xfId="2" applyFont="1" applyAlignment="1" applyProtection="1">
      <alignment horizontal="center"/>
    </xf>
    <xf numFmtId="0" fontId="4" fillId="0" borderId="45" xfId="2" applyFont="1" applyBorder="1" applyAlignment="1" applyProtection="1">
      <alignment horizontal="center"/>
    </xf>
    <xf numFmtId="0" fontId="1" fillId="0" borderId="46" xfId="2" applyBorder="1" applyAlignment="1" applyProtection="1"/>
    <xf numFmtId="0" fontId="1" fillId="0" borderId="47" xfId="2" applyBorder="1" applyAlignment="1" applyProtection="1"/>
    <xf numFmtId="0" fontId="1" fillId="0" borderId="48" xfId="2" applyBorder="1" applyAlignment="1" applyProtection="1"/>
    <xf numFmtId="0" fontId="6" fillId="0" borderId="49" xfId="2" applyFont="1" applyBorder="1" applyAlignment="1" applyProtection="1">
      <alignment horizontal="distributed"/>
    </xf>
    <xf numFmtId="0" fontId="6" fillId="0" borderId="50" xfId="2" applyFont="1" applyBorder="1" applyAlignment="1" applyProtection="1">
      <alignment horizontal="distributed"/>
    </xf>
    <xf numFmtId="0" fontId="6" fillId="0" borderId="38" xfId="2" applyFont="1" applyBorder="1" applyAlignment="1" applyProtection="1">
      <alignment horizontal="distributed"/>
    </xf>
    <xf numFmtId="38" fontId="0" fillId="0" borderId="9" xfId="1" applyFont="1" applyBorder="1" applyAlignment="1" applyProtection="1"/>
  </cellXfs>
  <cellStyles count="3">
    <cellStyle name="桁区切り" xfId="1" builtinId="6"/>
    <cellStyle name="標準" xfId="0" builtinId="0"/>
    <cellStyle name="標準_年・月別・年齢別人口統計等（H13～住民基本台帳より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561975" y="4591050"/>
          <a:ext cx="8953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Zeros="0" tabSelected="1" topLeftCell="B1" zoomScale="148" zoomScaleNormal="148" zoomScaleSheetLayoutView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22" sqref="O22"/>
    </sheetView>
  </sheetViews>
  <sheetFormatPr defaultRowHeight="11.25" x14ac:dyDescent="0.15"/>
  <cols>
    <col min="1" max="1" width="9.33203125" style="1"/>
    <col min="2" max="2" width="12.1640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/>
  </cols>
  <sheetData>
    <row r="1" spans="1:16" ht="18.75" x14ac:dyDescent="0.2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ht="15" thickBot="1" x14ac:dyDescent="0.2">
      <c r="C2" s="99" t="s">
        <v>32</v>
      </c>
      <c r="D2" s="99"/>
      <c r="E2" s="99"/>
      <c r="L2" s="96"/>
    </row>
    <row r="3" spans="1:16" ht="16.5" customHeight="1" thickBot="1" x14ac:dyDescent="0.2">
      <c r="A3" s="100"/>
      <c r="B3" s="101"/>
      <c r="C3" s="102"/>
      <c r="D3" s="2" t="s">
        <v>11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Top="1" thickBot="1" x14ac:dyDescent="0.2">
      <c r="A4" s="103" t="s">
        <v>12</v>
      </c>
      <c r="B4" s="104"/>
      <c r="C4" s="105"/>
      <c r="D4" s="4">
        <v>31699</v>
      </c>
      <c r="E4" s="4">
        <v>31756</v>
      </c>
      <c r="F4" s="79">
        <v>31899</v>
      </c>
      <c r="G4" s="4">
        <v>31998</v>
      </c>
      <c r="H4" s="4">
        <v>32045</v>
      </c>
      <c r="I4" s="4">
        <v>32058</v>
      </c>
      <c r="J4" s="4">
        <v>32084</v>
      </c>
      <c r="K4" s="4">
        <v>32141</v>
      </c>
      <c r="L4" s="4">
        <v>32135</v>
      </c>
      <c r="M4" s="67">
        <v>32179</v>
      </c>
      <c r="N4" s="4">
        <v>32212</v>
      </c>
      <c r="O4" s="5">
        <v>32246</v>
      </c>
      <c r="P4" s="6"/>
    </row>
    <row r="5" spans="1:16" ht="12" thickTop="1" x14ac:dyDescent="0.15">
      <c r="A5" s="97" t="s">
        <v>13</v>
      </c>
      <c r="B5" s="7"/>
      <c r="C5" s="8" t="s">
        <v>14</v>
      </c>
      <c r="D5" s="68">
        <v>5052</v>
      </c>
      <c r="E5" s="9">
        <v>5068</v>
      </c>
      <c r="F5" s="80">
        <v>5053</v>
      </c>
      <c r="G5" s="9">
        <v>5061</v>
      </c>
      <c r="H5" s="9">
        <v>5053</v>
      </c>
      <c r="I5" s="9">
        <v>5064</v>
      </c>
      <c r="J5" s="9">
        <v>5057</v>
      </c>
      <c r="K5" s="9">
        <v>5078</v>
      </c>
      <c r="L5" s="9">
        <v>5077</v>
      </c>
      <c r="M5" s="69">
        <v>5070</v>
      </c>
      <c r="N5" s="9">
        <v>5069</v>
      </c>
      <c r="O5" s="10">
        <v>5075</v>
      </c>
      <c r="P5" s="6"/>
    </row>
    <row r="6" spans="1:16" x14ac:dyDescent="0.15">
      <c r="A6" s="97"/>
      <c r="B6" s="7" t="s">
        <v>15</v>
      </c>
      <c r="C6" s="11" t="s">
        <v>16</v>
      </c>
      <c r="D6" s="70">
        <v>4782</v>
      </c>
      <c r="E6" s="12">
        <v>4790</v>
      </c>
      <c r="F6" s="81">
        <v>4788</v>
      </c>
      <c r="G6" s="12">
        <v>4811</v>
      </c>
      <c r="H6" s="12">
        <v>4819</v>
      </c>
      <c r="I6" s="12">
        <v>4826</v>
      </c>
      <c r="J6" s="12">
        <v>4828</v>
      </c>
      <c r="K6" s="12">
        <v>4823</v>
      </c>
      <c r="L6" s="12">
        <v>4820</v>
      </c>
      <c r="M6" s="71">
        <v>4810</v>
      </c>
      <c r="N6" s="12">
        <v>4799</v>
      </c>
      <c r="O6" s="13">
        <v>4790</v>
      </c>
      <c r="P6" s="6"/>
    </row>
    <row r="7" spans="1:16" x14ac:dyDescent="0.15">
      <c r="A7" s="97"/>
      <c r="B7" s="14"/>
      <c r="C7" s="15" t="s">
        <v>17</v>
      </c>
      <c r="D7" s="72">
        <f>D5+D6</f>
        <v>9834</v>
      </c>
      <c r="E7" s="16">
        <f t="shared" ref="E7:O7" si="0">E5+E6</f>
        <v>9858</v>
      </c>
      <c r="F7" s="82">
        <f>F5+F6</f>
        <v>9841</v>
      </c>
      <c r="G7" s="16">
        <f t="shared" si="0"/>
        <v>9872</v>
      </c>
      <c r="H7" s="16">
        <f t="shared" si="0"/>
        <v>9872</v>
      </c>
      <c r="I7" s="16">
        <f t="shared" si="0"/>
        <v>9890</v>
      </c>
      <c r="J7" s="16">
        <f t="shared" si="0"/>
        <v>9885</v>
      </c>
      <c r="K7" s="16">
        <f>K5+K6</f>
        <v>9901</v>
      </c>
      <c r="L7" s="16">
        <f t="shared" si="0"/>
        <v>9897</v>
      </c>
      <c r="M7" s="73">
        <f t="shared" si="0"/>
        <v>9880</v>
      </c>
      <c r="N7" s="16">
        <f t="shared" si="0"/>
        <v>9868</v>
      </c>
      <c r="O7" s="17">
        <f t="shared" si="0"/>
        <v>9865</v>
      </c>
      <c r="P7" s="6"/>
    </row>
    <row r="8" spans="1:16" x14ac:dyDescent="0.15">
      <c r="A8" s="97"/>
      <c r="B8" s="18"/>
      <c r="C8" s="19" t="s">
        <v>14</v>
      </c>
      <c r="D8" s="74">
        <v>18775</v>
      </c>
      <c r="E8" s="20">
        <v>18803</v>
      </c>
      <c r="F8" s="83">
        <v>18810</v>
      </c>
      <c r="G8" s="20">
        <v>18838</v>
      </c>
      <c r="H8" s="20">
        <v>18864</v>
      </c>
      <c r="I8" s="20">
        <v>18868</v>
      </c>
      <c r="J8" s="20">
        <v>18879</v>
      </c>
      <c r="K8" s="20">
        <v>18913</v>
      </c>
      <c r="L8" s="20">
        <v>18899</v>
      </c>
      <c r="M8" s="75">
        <v>18930</v>
      </c>
      <c r="N8" s="20">
        <v>18942</v>
      </c>
      <c r="O8" s="21">
        <f>35156-O5-O11-O14-O17</f>
        <v>18974</v>
      </c>
      <c r="P8" s="6"/>
    </row>
    <row r="9" spans="1:16" x14ac:dyDescent="0.15">
      <c r="A9" s="97"/>
      <c r="B9" s="8" t="s">
        <v>18</v>
      </c>
      <c r="C9" s="11" t="s">
        <v>16</v>
      </c>
      <c r="D9" s="70">
        <v>18685</v>
      </c>
      <c r="E9" s="12">
        <v>18699</v>
      </c>
      <c r="F9" s="81">
        <v>18661</v>
      </c>
      <c r="G9" s="12">
        <v>18679</v>
      </c>
      <c r="H9" s="12">
        <v>18693</v>
      </c>
      <c r="I9" s="12">
        <v>18697</v>
      </c>
      <c r="J9" s="12">
        <v>18736</v>
      </c>
      <c r="K9" s="12">
        <v>18756</v>
      </c>
      <c r="L9" s="12">
        <v>18758</v>
      </c>
      <c r="M9" s="71">
        <v>18763</v>
      </c>
      <c r="N9" s="12">
        <v>18756</v>
      </c>
      <c r="O9" s="106">
        <f>38200-O6-O12-O15-O18</f>
        <v>18753</v>
      </c>
      <c r="P9" s="6"/>
    </row>
    <row r="10" spans="1:16" x14ac:dyDescent="0.15">
      <c r="A10" s="97"/>
      <c r="B10" s="8"/>
      <c r="C10" s="15" t="s">
        <v>17</v>
      </c>
      <c r="D10" s="72">
        <f>D8+D9</f>
        <v>37460</v>
      </c>
      <c r="E10" s="16">
        <f t="shared" ref="E10:O10" si="1">E8+E9</f>
        <v>37502</v>
      </c>
      <c r="F10" s="82">
        <f t="shared" si="1"/>
        <v>37471</v>
      </c>
      <c r="G10" s="16">
        <f t="shared" si="1"/>
        <v>37517</v>
      </c>
      <c r="H10" s="16">
        <f t="shared" si="1"/>
        <v>37557</v>
      </c>
      <c r="I10" s="16">
        <f t="shared" si="1"/>
        <v>37565</v>
      </c>
      <c r="J10" s="16">
        <f t="shared" si="1"/>
        <v>37615</v>
      </c>
      <c r="K10" s="16">
        <f t="shared" si="1"/>
        <v>37669</v>
      </c>
      <c r="L10" s="16">
        <f t="shared" si="1"/>
        <v>37657</v>
      </c>
      <c r="M10" s="73">
        <f t="shared" si="1"/>
        <v>37693</v>
      </c>
      <c r="N10" s="16">
        <f t="shared" si="1"/>
        <v>37698</v>
      </c>
      <c r="O10" s="17">
        <f t="shared" si="1"/>
        <v>37727</v>
      </c>
      <c r="P10" s="6"/>
    </row>
    <row r="11" spans="1:16" x14ac:dyDescent="0.15">
      <c r="A11" s="97"/>
      <c r="B11" s="19"/>
      <c r="C11" s="19" t="s">
        <v>14</v>
      </c>
      <c r="D11" s="74">
        <v>2424</v>
      </c>
      <c r="E11" s="20">
        <v>2409</v>
      </c>
      <c r="F11" s="83">
        <v>2405</v>
      </c>
      <c r="G11" s="20">
        <v>2393</v>
      </c>
      <c r="H11" s="20">
        <v>2375</v>
      </c>
      <c r="I11" s="20">
        <v>2370</v>
      </c>
      <c r="J11" s="20">
        <v>2367</v>
      </c>
      <c r="K11" s="20">
        <v>2341</v>
      </c>
      <c r="L11" s="20">
        <v>2335</v>
      </c>
      <c r="M11" s="75">
        <v>2305</v>
      </c>
      <c r="N11" s="20">
        <v>2304</v>
      </c>
      <c r="O11" s="21">
        <v>2288</v>
      </c>
      <c r="P11" s="6"/>
    </row>
    <row r="12" spans="1:16" x14ac:dyDescent="0.15">
      <c r="A12" s="97"/>
      <c r="B12" s="8" t="s">
        <v>19</v>
      </c>
      <c r="C12" s="11" t="s">
        <v>16</v>
      </c>
      <c r="D12" s="70">
        <v>2610</v>
      </c>
      <c r="E12" s="12">
        <v>2585</v>
      </c>
      <c r="F12" s="81">
        <v>2565</v>
      </c>
      <c r="G12" s="12">
        <v>2541</v>
      </c>
      <c r="H12" s="12">
        <v>2552</v>
      </c>
      <c r="I12" s="12">
        <v>2538</v>
      </c>
      <c r="J12" s="12">
        <v>2521</v>
      </c>
      <c r="K12" s="12">
        <v>2508</v>
      </c>
      <c r="L12" s="12">
        <v>2499</v>
      </c>
      <c r="M12" s="71">
        <v>2485</v>
      </c>
      <c r="N12" s="12">
        <v>2464</v>
      </c>
      <c r="O12" s="13">
        <v>2458</v>
      </c>
      <c r="P12" s="6"/>
    </row>
    <row r="13" spans="1:16" x14ac:dyDescent="0.15">
      <c r="A13" s="97"/>
      <c r="B13" s="22"/>
      <c r="C13" s="15" t="s">
        <v>17</v>
      </c>
      <c r="D13" s="72">
        <f>D11+D12</f>
        <v>5034</v>
      </c>
      <c r="E13" s="16">
        <f t="shared" ref="E13:O13" si="2">E11+E12</f>
        <v>4994</v>
      </c>
      <c r="F13" s="82">
        <f t="shared" si="2"/>
        <v>4970</v>
      </c>
      <c r="G13" s="16">
        <f t="shared" si="2"/>
        <v>4934</v>
      </c>
      <c r="H13" s="16">
        <f t="shared" si="2"/>
        <v>4927</v>
      </c>
      <c r="I13" s="16">
        <f t="shared" si="2"/>
        <v>4908</v>
      </c>
      <c r="J13" s="16">
        <f t="shared" si="2"/>
        <v>4888</v>
      </c>
      <c r="K13" s="16">
        <f t="shared" si="2"/>
        <v>4849</v>
      </c>
      <c r="L13" s="16">
        <f t="shared" si="2"/>
        <v>4834</v>
      </c>
      <c r="M13" s="73">
        <f t="shared" si="2"/>
        <v>4790</v>
      </c>
      <c r="N13" s="16">
        <f t="shared" si="2"/>
        <v>4768</v>
      </c>
      <c r="O13" s="17">
        <f t="shared" si="2"/>
        <v>4746</v>
      </c>
      <c r="P13" s="6"/>
    </row>
    <row r="14" spans="1:16" x14ac:dyDescent="0.15">
      <c r="A14" s="97"/>
      <c r="B14" s="8"/>
      <c r="C14" s="19" t="s">
        <v>14</v>
      </c>
      <c r="D14" s="74">
        <v>3027</v>
      </c>
      <c r="E14" s="20">
        <v>3015</v>
      </c>
      <c r="F14" s="83">
        <v>2997</v>
      </c>
      <c r="G14" s="20">
        <v>3011</v>
      </c>
      <c r="H14" s="20">
        <v>3005</v>
      </c>
      <c r="I14" s="20">
        <v>2991</v>
      </c>
      <c r="J14" s="20">
        <v>2969</v>
      </c>
      <c r="K14" s="20">
        <v>2964</v>
      </c>
      <c r="L14" s="20">
        <v>2960</v>
      </c>
      <c r="M14" s="75">
        <v>2955</v>
      </c>
      <c r="N14" s="20">
        <v>2946</v>
      </c>
      <c r="O14" s="21">
        <v>2952</v>
      </c>
      <c r="P14" s="6"/>
    </row>
    <row r="15" spans="1:16" x14ac:dyDescent="0.15">
      <c r="A15" s="97"/>
      <c r="B15" s="8" t="s">
        <v>20</v>
      </c>
      <c r="C15" s="11" t="s">
        <v>16</v>
      </c>
      <c r="D15" s="70">
        <v>3352</v>
      </c>
      <c r="E15" s="12">
        <v>3349</v>
      </c>
      <c r="F15" s="81">
        <v>3319</v>
      </c>
      <c r="G15" s="12">
        <v>3314</v>
      </c>
      <c r="H15" s="12">
        <v>3292</v>
      </c>
      <c r="I15" s="12">
        <v>3295</v>
      </c>
      <c r="J15" s="12">
        <v>3292</v>
      </c>
      <c r="K15" s="12">
        <v>3279</v>
      </c>
      <c r="L15" s="12">
        <v>3265</v>
      </c>
      <c r="M15" s="71">
        <v>3252</v>
      </c>
      <c r="N15" s="12">
        <v>3256</v>
      </c>
      <c r="O15" s="13">
        <v>3272</v>
      </c>
      <c r="P15" s="6"/>
    </row>
    <row r="16" spans="1:16" x14ac:dyDescent="0.15">
      <c r="A16" s="97"/>
      <c r="B16" s="8"/>
      <c r="C16" s="15" t="s">
        <v>17</v>
      </c>
      <c r="D16" s="72">
        <f>D14+D15</f>
        <v>6379</v>
      </c>
      <c r="E16" s="16">
        <f t="shared" ref="E16:O16" si="3">E14+E15</f>
        <v>6364</v>
      </c>
      <c r="F16" s="82">
        <f t="shared" si="3"/>
        <v>6316</v>
      </c>
      <c r="G16" s="16">
        <f t="shared" si="3"/>
        <v>6325</v>
      </c>
      <c r="H16" s="16">
        <f t="shared" si="3"/>
        <v>6297</v>
      </c>
      <c r="I16" s="16">
        <f t="shared" si="3"/>
        <v>6286</v>
      </c>
      <c r="J16" s="16">
        <f t="shared" si="3"/>
        <v>6261</v>
      </c>
      <c r="K16" s="16">
        <f t="shared" si="3"/>
        <v>6243</v>
      </c>
      <c r="L16" s="16">
        <f t="shared" si="3"/>
        <v>6225</v>
      </c>
      <c r="M16" s="73">
        <f t="shared" si="3"/>
        <v>6207</v>
      </c>
      <c r="N16" s="16">
        <f t="shared" si="3"/>
        <v>6202</v>
      </c>
      <c r="O16" s="17">
        <f t="shared" si="3"/>
        <v>6224</v>
      </c>
      <c r="P16" s="6"/>
    </row>
    <row r="17" spans="1:16" x14ac:dyDescent="0.15">
      <c r="A17" s="97"/>
      <c r="B17" s="19"/>
      <c r="C17" s="19" t="s">
        <v>14</v>
      </c>
      <c r="D17" s="74">
        <v>5595</v>
      </c>
      <c r="E17" s="23">
        <v>5637</v>
      </c>
      <c r="F17" s="83">
        <v>5677</v>
      </c>
      <c r="G17" s="20">
        <v>5697</v>
      </c>
      <c r="H17" s="20">
        <v>5720</v>
      </c>
      <c r="I17" s="20">
        <v>5746</v>
      </c>
      <c r="J17" s="20">
        <v>5777</v>
      </c>
      <c r="K17" s="20">
        <v>5804</v>
      </c>
      <c r="L17" s="20">
        <v>5809</v>
      </c>
      <c r="M17" s="75">
        <v>5840</v>
      </c>
      <c r="N17" s="20">
        <v>5859</v>
      </c>
      <c r="O17" s="21">
        <v>5867</v>
      </c>
      <c r="P17" s="6"/>
    </row>
    <row r="18" spans="1:16" x14ac:dyDescent="0.15">
      <c r="A18" s="97"/>
      <c r="B18" s="8" t="s">
        <v>21</v>
      </c>
      <c r="C18" s="11" t="s">
        <v>16</v>
      </c>
      <c r="D18" s="70">
        <v>8603</v>
      </c>
      <c r="E18" s="12">
        <v>8645</v>
      </c>
      <c r="F18" s="81">
        <v>8685</v>
      </c>
      <c r="G18" s="12">
        <v>8728</v>
      </c>
      <c r="H18" s="12">
        <v>8749</v>
      </c>
      <c r="I18" s="12">
        <v>8769</v>
      </c>
      <c r="J18" s="12">
        <v>8791</v>
      </c>
      <c r="K18" s="12">
        <v>8832</v>
      </c>
      <c r="L18" s="12">
        <v>8872</v>
      </c>
      <c r="M18" s="71">
        <v>8910</v>
      </c>
      <c r="N18" s="12">
        <v>8932</v>
      </c>
      <c r="O18" s="13">
        <v>8927</v>
      </c>
      <c r="P18" s="6"/>
    </row>
    <row r="19" spans="1:16" x14ac:dyDescent="0.15">
      <c r="A19" s="97"/>
      <c r="B19" s="8"/>
      <c r="C19" s="15" t="s">
        <v>17</v>
      </c>
      <c r="D19" s="16">
        <f t="shared" ref="D19:O19" si="4">D17+D18</f>
        <v>14198</v>
      </c>
      <c r="E19" s="16">
        <f t="shared" si="4"/>
        <v>14282</v>
      </c>
      <c r="F19" s="82">
        <f t="shared" si="4"/>
        <v>14362</v>
      </c>
      <c r="G19" s="16">
        <f>G17+G18</f>
        <v>14425</v>
      </c>
      <c r="H19" s="16">
        <f>H17+H18</f>
        <v>14469</v>
      </c>
      <c r="I19" s="16">
        <f t="shared" si="4"/>
        <v>14515</v>
      </c>
      <c r="J19" s="16">
        <f t="shared" si="4"/>
        <v>14568</v>
      </c>
      <c r="K19" s="16">
        <f t="shared" si="4"/>
        <v>14636</v>
      </c>
      <c r="L19" s="16">
        <f t="shared" si="4"/>
        <v>14681</v>
      </c>
      <c r="M19" s="73">
        <f t="shared" si="4"/>
        <v>14750</v>
      </c>
      <c r="N19" s="16">
        <f t="shared" si="4"/>
        <v>14791</v>
      </c>
      <c r="O19" s="17">
        <f t="shared" si="4"/>
        <v>14794</v>
      </c>
      <c r="P19" s="6"/>
    </row>
    <row r="20" spans="1:16" x14ac:dyDescent="0.15">
      <c r="A20" s="97"/>
      <c r="B20" s="24"/>
      <c r="C20" s="25" t="s">
        <v>14</v>
      </c>
      <c r="D20" s="26">
        <f t="shared" ref="D20:O21" si="5">SUM(D5,D8,D11,D14,D17)</f>
        <v>34873</v>
      </c>
      <c r="E20" s="26">
        <f t="shared" si="5"/>
        <v>34932</v>
      </c>
      <c r="F20" s="84">
        <f t="shared" si="5"/>
        <v>34942</v>
      </c>
      <c r="G20" s="26">
        <f t="shared" si="5"/>
        <v>35000</v>
      </c>
      <c r="H20" s="26">
        <f t="shared" si="5"/>
        <v>35017</v>
      </c>
      <c r="I20" s="26">
        <f t="shared" si="5"/>
        <v>35039</v>
      </c>
      <c r="J20" s="26">
        <f t="shared" si="5"/>
        <v>35049</v>
      </c>
      <c r="K20" s="26">
        <f t="shared" si="5"/>
        <v>35100</v>
      </c>
      <c r="L20" s="26">
        <f t="shared" si="5"/>
        <v>35080</v>
      </c>
      <c r="M20" s="76">
        <f t="shared" si="5"/>
        <v>35100</v>
      </c>
      <c r="N20" s="26">
        <f t="shared" si="5"/>
        <v>35120</v>
      </c>
      <c r="O20" s="27">
        <f t="shared" si="5"/>
        <v>35156</v>
      </c>
      <c r="P20" s="6"/>
    </row>
    <row r="21" spans="1:16" x14ac:dyDescent="0.15">
      <c r="A21" s="97"/>
      <c r="B21" s="28" t="s">
        <v>22</v>
      </c>
      <c r="C21" s="29" t="s">
        <v>16</v>
      </c>
      <c r="D21" s="30">
        <f t="shared" si="5"/>
        <v>38032</v>
      </c>
      <c r="E21" s="30">
        <f t="shared" si="5"/>
        <v>38068</v>
      </c>
      <c r="F21" s="85">
        <f t="shared" si="5"/>
        <v>38018</v>
      </c>
      <c r="G21" s="30">
        <f t="shared" si="5"/>
        <v>38073</v>
      </c>
      <c r="H21" s="30">
        <f t="shared" si="5"/>
        <v>38105</v>
      </c>
      <c r="I21" s="30">
        <f t="shared" si="5"/>
        <v>38125</v>
      </c>
      <c r="J21" s="30">
        <f t="shared" si="5"/>
        <v>38168</v>
      </c>
      <c r="K21" s="30">
        <f t="shared" si="5"/>
        <v>38198</v>
      </c>
      <c r="L21" s="30">
        <f t="shared" si="5"/>
        <v>38214</v>
      </c>
      <c r="M21" s="77">
        <f t="shared" si="5"/>
        <v>38220</v>
      </c>
      <c r="N21" s="30">
        <f t="shared" si="5"/>
        <v>38207</v>
      </c>
      <c r="O21" s="31">
        <f t="shared" si="5"/>
        <v>38200</v>
      </c>
      <c r="P21" s="6"/>
    </row>
    <row r="22" spans="1:16" x14ac:dyDescent="0.15">
      <c r="A22" s="97"/>
      <c r="B22" s="32"/>
      <c r="C22" s="15" t="s">
        <v>17</v>
      </c>
      <c r="D22" s="16">
        <f t="shared" ref="D22:O22" si="6">D20+D21</f>
        <v>72905</v>
      </c>
      <c r="E22" s="16">
        <f t="shared" si="6"/>
        <v>73000</v>
      </c>
      <c r="F22" s="82">
        <f t="shared" si="6"/>
        <v>72960</v>
      </c>
      <c r="G22" s="16">
        <f t="shared" si="6"/>
        <v>73073</v>
      </c>
      <c r="H22" s="16">
        <f t="shared" si="6"/>
        <v>73122</v>
      </c>
      <c r="I22" s="16">
        <f t="shared" si="6"/>
        <v>73164</v>
      </c>
      <c r="J22" s="16">
        <f t="shared" si="6"/>
        <v>73217</v>
      </c>
      <c r="K22" s="16">
        <f t="shared" si="6"/>
        <v>73298</v>
      </c>
      <c r="L22" s="16">
        <f t="shared" si="6"/>
        <v>73294</v>
      </c>
      <c r="M22" s="73">
        <f t="shared" si="6"/>
        <v>73320</v>
      </c>
      <c r="N22" s="16">
        <f t="shared" si="6"/>
        <v>73327</v>
      </c>
      <c r="O22" s="17">
        <f t="shared" si="6"/>
        <v>73356</v>
      </c>
      <c r="P22" s="6"/>
    </row>
    <row r="23" spans="1:16" x14ac:dyDescent="0.15">
      <c r="A23" s="33" t="s">
        <v>23</v>
      </c>
      <c r="B23" s="8"/>
      <c r="C23" s="25" t="s">
        <v>14</v>
      </c>
      <c r="D23" s="26">
        <f t="shared" ref="D23:O24" si="7">SUM(D11,D14,D17)</f>
        <v>11046</v>
      </c>
      <c r="E23" s="26">
        <f t="shared" si="7"/>
        <v>11061</v>
      </c>
      <c r="F23" s="84">
        <f t="shared" si="7"/>
        <v>11079</v>
      </c>
      <c r="G23" s="26">
        <f t="shared" si="7"/>
        <v>11101</v>
      </c>
      <c r="H23" s="26">
        <f t="shared" si="7"/>
        <v>11100</v>
      </c>
      <c r="I23" s="26">
        <f t="shared" si="7"/>
        <v>11107</v>
      </c>
      <c r="J23" s="26">
        <f t="shared" si="7"/>
        <v>11113</v>
      </c>
      <c r="K23" s="26">
        <f t="shared" si="7"/>
        <v>11109</v>
      </c>
      <c r="L23" s="26">
        <f t="shared" si="7"/>
        <v>11104</v>
      </c>
      <c r="M23" s="76">
        <f t="shared" si="7"/>
        <v>11100</v>
      </c>
      <c r="N23" s="26">
        <f t="shared" si="7"/>
        <v>11109</v>
      </c>
      <c r="O23" s="27">
        <f t="shared" si="7"/>
        <v>11107</v>
      </c>
      <c r="P23" s="6"/>
    </row>
    <row r="24" spans="1:16" x14ac:dyDescent="0.15">
      <c r="A24" s="34"/>
      <c r="B24" s="8" t="s">
        <v>24</v>
      </c>
      <c r="C24" s="29" t="s">
        <v>16</v>
      </c>
      <c r="D24" s="30">
        <f t="shared" si="7"/>
        <v>14565</v>
      </c>
      <c r="E24" s="30">
        <f t="shared" si="7"/>
        <v>14579</v>
      </c>
      <c r="F24" s="85">
        <f t="shared" si="7"/>
        <v>14569</v>
      </c>
      <c r="G24" s="30">
        <f t="shared" si="7"/>
        <v>14583</v>
      </c>
      <c r="H24" s="30">
        <f t="shared" si="7"/>
        <v>14593</v>
      </c>
      <c r="I24" s="30">
        <f t="shared" si="7"/>
        <v>14602</v>
      </c>
      <c r="J24" s="30">
        <f t="shared" si="7"/>
        <v>14604</v>
      </c>
      <c r="K24" s="30">
        <f t="shared" si="7"/>
        <v>14619</v>
      </c>
      <c r="L24" s="30">
        <f t="shared" si="7"/>
        <v>14636</v>
      </c>
      <c r="M24" s="77">
        <f t="shared" si="7"/>
        <v>14647</v>
      </c>
      <c r="N24" s="30">
        <f t="shared" si="7"/>
        <v>14652</v>
      </c>
      <c r="O24" s="31">
        <f t="shared" si="7"/>
        <v>14657</v>
      </c>
      <c r="P24" s="6"/>
    </row>
    <row r="25" spans="1:16" x14ac:dyDescent="0.15">
      <c r="A25" s="35"/>
      <c r="B25" s="8"/>
      <c r="C25" s="15" t="s">
        <v>17</v>
      </c>
      <c r="D25" s="16">
        <f t="shared" ref="D25:O25" si="8">D23+D24</f>
        <v>25611</v>
      </c>
      <c r="E25" s="16">
        <f t="shared" si="8"/>
        <v>25640</v>
      </c>
      <c r="F25" s="82">
        <f t="shared" si="8"/>
        <v>25648</v>
      </c>
      <c r="G25" s="16">
        <f t="shared" si="8"/>
        <v>25684</v>
      </c>
      <c r="H25" s="16">
        <f t="shared" si="8"/>
        <v>25693</v>
      </c>
      <c r="I25" s="16">
        <f t="shared" si="8"/>
        <v>25709</v>
      </c>
      <c r="J25" s="16">
        <f t="shared" si="8"/>
        <v>25717</v>
      </c>
      <c r="K25" s="16">
        <f t="shared" si="8"/>
        <v>25728</v>
      </c>
      <c r="L25" s="16">
        <f t="shared" si="8"/>
        <v>25740</v>
      </c>
      <c r="M25" s="73">
        <f t="shared" si="8"/>
        <v>25747</v>
      </c>
      <c r="N25" s="16">
        <f t="shared" si="8"/>
        <v>25761</v>
      </c>
      <c r="O25" s="17">
        <f t="shared" si="8"/>
        <v>25764</v>
      </c>
      <c r="P25" s="6"/>
    </row>
    <row r="26" spans="1:16" x14ac:dyDescent="0.15">
      <c r="A26" s="35"/>
      <c r="B26" s="19"/>
      <c r="C26" s="25" t="s">
        <v>14</v>
      </c>
      <c r="D26" s="26">
        <f t="shared" ref="D26:O27" si="9">SUM(D14,D17)</f>
        <v>8622</v>
      </c>
      <c r="E26" s="26">
        <f t="shared" si="9"/>
        <v>8652</v>
      </c>
      <c r="F26" s="84">
        <f t="shared" si="9"/>
        <v>8674</v>
      </c>
      <c r="G26" s="26">
        <f t="shared" si="9"/>
        <v>8708</v>
      </c>
      <c r="H26" s="26">
        <f t="shared" si="9"/>
        <v>8725</v>
      </c>
      <c r="I26" s="26">
        <f t="shared" si="9"/>
        <v>8737</v>
      </c>
      <c r="J26" s="26">
        <f t="shared" si="9"/>
        <v>8746</v>
      </c>
      <c r="K26" s="26">
        <f t="shared" si="9"/>
        <v>8768</v>
      </c>
      <c r="L26" s="26">
        <f t="shared" si="9"/>
        <v>8769</v>
      </c>
      <c r="M26" s="76">
        <f t="shared" si="9"/>
        <v>8795</v>
      </c>
      <c r="N26" s="26">
        <f t="shared" si="9"/>
        <v>8805</v>
      </c>
      <c r="O26" s="27">
        <f t="shared" si="9"/>
        <v>8819</v>
      </c>
      <c r="P26" s="6"/>
    </row>
    <row r="27" spans="1:16" x14ac:dyDescent="0.15">
      <c r="A27" s="34"/>
      <c r="B27" s="8" t="s">
        <v>25</v>
      </c>
      <c r="C27" s="29" t="s">
        <v>16</v>
      </c>
      <c r="D27" s="30">
        <f t="shared" si="9"/>
        <v>11955</v>
      </c>
      <c r="E27" s="30">
        <f t="shared" si="9"/>
        <v>11994</v>
      </c>
      <c r="F27" s="85">
        <f t="shared" si="9"/>
        <v>12004</v>
      </c>
      <c r="G27" s="30">
        <f t="shared" si="9"/>
        <v>12042</v>
      </c>
      <c r="H27" s="30">
        <f t="shared" si="9"/>
        <v>12041</v>
      </c>
      <c r="I27" s="30">
        <f t="shared" si="9"/>
        <v>12064</v>
      </c>
      <c r="J27" s="30">
        <f t="shared" si="9"/>
        <v>12083</v>
      </c>
      <c r="K27" s="30">
        <f t="shared" si="9"/>
        <v>12111</v>
      </c>
      <c r="L27" s="30">
        <f t="shared" si="9"/>
        <v>12137</v>
      </c>
      <c r="M27" s="77">
        <f t="shared" si="9"/>
        <v>12162</v>
      </c>
      <c r="N27" s="30">
        <f t="shared" si="9"/>
        <v>12188</v>
      </c>
      <c r="O27" s="31">
        <f t="shared" si="9"/>
        <v>12199</v>
      </c>
      <c r="P27" s="6"/>
    </row>
    <row r="28" spans="1:16" x14ac:dyDescent="0.15">
      <c r="A28" s="35"/>
      <c r="B28" s="22"/>
      <c r="C28" s="15" t="s">
        <v>17</v>
      </c>
      <c r="D28" s="16">
        <f t="shared" ref="D28:O28" si="10">D26+D27</f>
        <v>20577</v>
      </c>
      <c r="E28" s="16">
        <f t="shared" si="10"/>
        <v>20646</v>
      </c>
      <c r="F28" s="82">
        <f t="shared" si="10"/>
        <v>20678</v>
      </c>
      <c r="G28" s="16">
        <f>G26+G27</f>
        <v>20750</v>
      </c>
      <c r="H28" s="16">
        <f>H26+H27</f>
        <v>20766</v>
      </c>
      <c r="I28" s="16">
        <f t="shared" si="10"/>
        <v>20801</v>
      </c>
      <c r="J28" s="16">
        <f t="shared" si="10"/>
        <v>20829</v>
      </c>
      <c r="K28" s="16">
        <f t="shared" si="10"/>
        <v>20879</v>
      </c>
      <c r="L28" s="16">
        <f t="shared" si="10"/>
        <v>20906</v>
      </c>
      <c r="M28" s="73">
        <f t="shared" si="10"/>
        <v>20957</v>
      </c>
      <c r="N28" s="16">
        <f t="shared" si="10"/>
        <v>20993</v>
      </c>
      <c r="O28" s="17">
        <f t="shared" si="10"/>
        <v>21018</v>
      </c>
      <c r="P28" s="6"/>
    </row>
    <row r="29" spans="1:16" x14ac:dyDescent="0.15">
      <c r="A29" s="35"/>
      <c r="B29" s="36"/>
      <c r="C29" s="36"/>
      <c r="D29" s="37"/>
      <c r="E29" s="37"/>
      <c r="F29" s="86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 x14ac:dyDescent="0.2">
      <c r="A30" s="35"/>
      <c r="B30" s="39"/>
      <c r="C30" s="39"/>
      <c r="D30" s="40"/>
      <c r="E30" s="40"/>
      <c r="F30" s="87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x14ac:dyDescent="0.15">
      <c r="A31" s="35"/>
      <c r="B31" s="42"/>
      <c r="C31" s="43"/>
      <c r="D31" s="44" t="s">
        <v>11</v>
      </c>
      <c r="E31" s="44" t="s">
        <v>0</v>
      </c>
      <c r="F31" s="88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91" t="s">
        <v>10</v>
      </c>
      <c r="P31" s="45" t="s">
        <v>26</v>
      </c>
    </row>
    <row r="32" spans="1:16" x14ac:dyDescent="0.15">
      <c r="A32" s="35"/>
      <c r="B32" s="46"/>
      <c r="C32" s="19" t="s">
        <v>14</v>
      </c>
      <c r="D32" s="20">
        <v>28</v>
      </c>
      <c r="E32" s="20">
        <v>30</v>
      </c>
      <c r="F32" s="83">
        <v>27</v>
      </c>
      <c r="G32" s="20">
        <v>21</v>
      </c>
      <c r="H32" s="23">
        <v>29</v>
      </c>
      <c r="I32" s="20">
        <v>29</v>
      </c>
      <c r="J32" s="20">
        <v>21</v>
      </c>
      <c r="K32" s="20">
        <v>27</v>
      </c>
      <c r="L32" s="20">
        <v>23</v>
      </c>
      <c r="M32" s="75">
        <v>29</v>
      </c>
      <c r="N32" s="20">
        <v>26</v>
      </c>
      <c r="O32" s="92">
        <v>27</v>
      </c>
      <c r="P32" s="48">
        <f>SUM(D32:O32)</f>
        <v>317</v>
      </c>
    </row>
    <row r="33" spans="1:16" x14ac:dyDescent="0.15">
      <c r="A33" s="35"/>
      <c r="B33" s="8" t="s">
        <v>27</v>
      </c>
      <c r="C33" s="11" t="s">
        <v>16</v>
      </c>
      <c r="D33" s="12">
        <v>33</v>
      </c>
      <c r="E33" s="12">
        <v>30</v>
      </c>
      <c r="F33" s="81">
        <v>23</v>
      </c>
      <c r="G33" s="12">
        <v>30</v>
      </c>
      <c r="H33" s="12">
        <v>35</v>
      </c>
      <c r="I33" s="12">
        <v>29</v>
      </c>
      <c r="J33" s="12">
        <v>35</v>
      </c>
      <c r="K33" s="12">
        <v>29</v>
      </c>
      <c r="L33" s="12">
        <v>22</v>
      </c>
      <c r="M33" s="71">
        <v>24</v>
      </c>
      <c r="N33" s="12">
        <v>20</v>
      </c>
      <c r="O33" s="93">
        <v>19</v>
      </c>
      <c r="P33" s="50">
        <f>SUM(D33:O33)</f>
        <v>329</v>
      </c>
    </row>
    <row r="34" spans="1:16" x14ac:dyDescent="0.15">
      <c r="A34" s="35"/>
      <c r="B34" s="51"/>
      <c r="C34" s="15" t="s">
        <v>17</v>
      </c>
      <c r="D34" s="16">
        <f t="shared" ref="D34:O34" si="11">D32+D33</f>
        <v>61</v>
      </c>
      <c r="E34" s="16">
        <f t="shared" si="11"/>
        <v>60</v>
      </c>
      <c r="F34" s="82">
        <f t="shared" si="11"/>
        <v>50</v>
      </c>
      <c r="G34" s="16">
        <f t="shared" si="11"/>
        <v>51</v>
      </c>
      <c r="H34" s="16">
        <f t="shared" si="11"/>
        <v>64</v>
      </c>
      <c r="I34" s="16">
        <f t="shared" si="11"/>
        <v>58</v>
      </c>
      <c r="J34" s="16">
        <f t="shared" si="11"/>
        <v>56</v>
      </c>
      <c r="K34" s="16">
        <f t="shared" si="11"/>
        <v>56</v>
      </c>
      <c r="L34" s="16">
        <f t="shared" si="11"/>
        <v>45</v>
      </c>
      <c r="M34" s="16">
        <f t="shared" si="11"/>
        <v>53</v>
      </c>
      <c r="N34" s="16">
        <f t="shared" si="11"/>
        <v>46</v>
      </c>
      <c r="O34" s="94">
        <f t="shared" si="11"/>
        <v>46</v>
      </c>
      <c r="P34" s="53">
        <f>P32+P33</f>
        <v>646</v>
      </c>
    </row>
    <row r="35" spans="1:16" x14ac:dyDescent="0.15">
      <c r="A35" s="35"/>
      <c r="B35" s="54"/>
      <c r="C35" s="19" t="s">
        <v>14</v>
      </c>
      <c r="D35" s="20">
        <v>32</v>
      </c>
      <c r="E35" s="20">
        <v>27</v>
      </c>
      <c r="F35" s="83">
        <v>26</v>
      </c>
      <c r="G35" s="20">
        <v>29</v>
      </c>
      <c r="H35" s="20">
        <v>34</v>
      </c>
      <c r="I35" s="20">
        <v>24</v>
      </c>
      <c r="J35" s="20">
        <v>35</v>
      </c>
      <c r="K35" s="20">
        <v>28</v>
      </c>
      <c r="L35" s="20">
        <v>40</v>
      </c>
      <c r="M35" s="75">
        <v>32</v>
      </c>
      <c r="N35" s="20">
        <v>30</v>
      </c>
      <c r="O35" s="95">
        <v>35</v>
      </c>
      <c r="P35" s="48">
        <f>SUM(D35:O35)</f>
        <v>372</v>
      </c>
    </row>
    <row r="36" spans="1:16" x14ac:dyDescent="0.15">
      <c r="A36" s="35"/>
      <c r="B36" s="8" t="s">
        <v>28</v>
      </c>
      <c r="C36" s="11" t="s">
        <v>16</v>
      </c>
      <c r="D36" s="12">
        <v>32</v>
      </c>
      <c r="E36" s="12">
        <v>26</v>
      </c>
      <c r="F36" s="81">
        <v>43</v>
      </c>
      <c r="G36" s="12">
        <v>28</v>
      </c>
      <c r="H36" s="12">
        <v>36</v>
      </c>
      <c r="I36" s="12">
        <v>23</v>
      </c>
      <c r="J36" s="12">
        <v>28</v>
      </c>
      <c r="K36" s="12">
        <v>25</v>
      </c>
      <c r="L36" s="12">
        <v>23</v>
      </c>
      <c r="M36" s="71">
        <v>28</v>
      </c>
      <c r="N36" s="12">
        <v>26</v>
      </c>
      <c r="O36" s="93">
        <v>35</v>
      </c>
      <c r="P36" s="50">
        <f>SUM(D36:O36)</f>
        <v>353</v>
      </c>
    </row>
    <row r="37" spans="1:16" x14ac:dyDescent="0.15">
      <c r="A37" s="35"/>
      <c r="B37" s="54"/>
      <c r="C37" s="15" t="s">
        <v>17</v>
      </c>
      <c r="D37" s="16">
        <f t="shared" ref="D37:P37" si="12">D35+D36</f>
        <v>64</v>
      </c>
      <c r="E37" s="16">
        <f t="shared" si="12"/>
        <v>53</v>
      </c>
      <c r="F37" s="82">
        <f t="shared" si="12"/>
        <v>69</v>
      </c>
      <c r="G37" s="16">
        <f t="shared" si="12"/>
        <v>57</v>
      </c>
      <c r="H37" s="16">
        <f t="shared" si="12"/>
        <v>70</v>
      </c>
      <c r="I37" s="16">
        <f t="shared" si="12"/>
        <v>47</v>
      </c>
      <c r="J37" s="16">
        <f>J35+J36</f>
        <v>63</v>
      </c>
      <c r="K37" s="16">
        <f>K35+K36</f>
        <v>53</v>
      </c>
      <c r="L37" s="16">
        <f t="shared" si="12"/>
        <v>63</v>
      </c>
      <c r="M37" s="16">
        <f t="shared" si="12"/>
        <v>60</v>
      </c>
      <c r="N37" s="16">
        <f t="shared" si="12"/>
        <v>56</v>
      </c>
      <c r="O37" s="52">
        <f t="shared" si="12"/>
        <v>70</v>
      </c>
      <c r="P37" s="53">
        <f t="shared" si="12"/>
        <v>725</v>
      </c>
    </row>
    <row r="38" spans="1:16" x14ac:dyDescent="0.15">
      <c r="A38" s="35"/>
      <c r="B38" s="56"/>
      <c r="C38" s="57"/>
      <c r="D38" s="58"/>
      <c r="E38" s="58"/>
      <c r="F38" s="89"/>
      <c r="G38" s="58"/>
      <c r="H38" s="58"/>
      <c r="I38" s="58"/>
      <c r="J38" s="58"/>
      <c r="K38" s="58"/>
      <c r="L38" s="58"/>
      <c r="M38" s="78"/>
      <c r="N38" s="58"/>
      <c r="O38" s="59"/>
      <c r="P38" s="60"/>
    </row>
    <row r="39" spans="1:16" x14ac:dyDescent="0.15">
      <c r="A39" s="35"/>
      <c r="B39" s="54"/>
      <c r="C39" s="19" t="s">
        <v>14</v>
      </c>
      <c r="D39" s="20">
        <v>92</v>
      </c>
      <c r="E39" s="20">
        <v>141</v>
      </c>
      <c r="F39" s="83">
        <v>313</v>
      </c>
      <c r="G39" s="20">
        <v>205</v>
      </c>
      <c r="H39" s="20">
        <v>112</v>
      </c>
      <c r="I39" s="20">
        <v>104</v>
      </c>
      <c r="J39" s="20">
        <v>109</v>
      </c>
      <c r="K39" s="20">
        <v>147</v>
      </c>
      <c r="L39" s="20">
        <v>98</v>
      </c>
      <c r="M39" s="75">
        <v>114</v>
      </c>
      <c r="N39" s="20">
        <v>101</v>
      </c>
      <c r="O39" s="55">
        <v>119</v>
      </c>
      <c r="P39" s="48">
        <f>SUM(D39:O39)</f>
        <v>1655</v>
      </c>
    </row>
    <row r="40" spans="1:16" x14ac:dyDescent="0.15">
      <c r="A40" s="35"/>
      <c r="B40" s="8" t="s">
        <v>29</v>
      </c>
      <c r="C40" s="11" t="s">
        <v>16</v>
      </c>
      <c r="D40" s="12">
        <v>63</v>
      </c>
      <c r="E40" s="12">
        <v>109</v>
      </c>
      <c r="F40" s="81">
        <v>269</v>
      </c>
      <c r="G40" s="12">
        <v>161</v>
      </c>
      <c r="H40" s="12">
        <v>134</v>
      </c>
      <c r="I40" s="12">
        <v>93</v>
      </c>
      <c r="J40" s="12">
        <v>105</v>
      </c>
      <c r="K40" s="12">
        <v>103</v>
      </c>
      <c r="L40" s="12">
        <v>88</v>
      </c>
      <c r="M40" s="71">
        <v>96</v>
      </c>
      <c r="N40" s="12">
        <v>74</v>
      </c>
      <c r="O40" s="49">
        <v>75</v>
      </c>
      <c r="P40" s="50">
        <f>SUM(D40:O40)</f>
        <v>1370</v>
      </c>
    </row>
    <row r="41" spans="1:16" x14ac:dyDescent="0.15">
      <c r="A41" s="35"/>
      <c r="B41" s="54"/>
      <c r="C41" s="15" t="s">
        <v>17</v>
      </c>
      <c r="D41" s="16">
        <f t="shared" ref="D41:P41" si="13">D39+D40</f>
        <v>155</v>
      </c>
      <c r="E41" s="16">
        <f t="shared" si="13"/>
        <v>250</v>
      </c>
      <c r="F41" s="82">
        <f t="shared" si="13"/>
        <v>582</v>
      </c>
      <c r="G41" s="16">
        <f t="shared" si="13"/>
        <v>366</v>
      </c>
      <c r="H41" s="16">
        <f t="shared" si="13"/>
        <v>246</v>
      </c>
      <c r="I41" s="16">
        <f t="shared" si="13"/>
        <v>197</v>
      </c>
      <c r="J41" s="16">
        <f t="shared" si="13"/>
        <v>214</v>
      </c>
      <c r="K41" s="16">
        <f t="shared" si="13"/>
        <v>250</v>
      </c>
      <c r="L41" s="16">
        <f t="shared" si="13"/>
        <v>186</v>
      </c>
      <c r="M41" s="16">
        <f t="shared" si="13"/>
        <v>210</v>
      </c>
      <c r="N41" s="16">
        <f t="shared" si="13"/>
        <v>175</v>
      </c>
      <c r="O41" s="52">
        <f t="shared" si="13"/>
        <v>194</v>
      </c>
      <c r="P41" s="53">
        <f t="shared" si="13"/>
        <v>3025</v>
      </c>
    </row>
    <row r="42" spans="1:16" x14ac:dyDescent="0.15">
      <c r="A42" s="35"/>
      <c r="B42" s="46"/>
      <c r="C42" s="19" t="s">
        <v>14</v>
      </c>
      <c r="D42" s="20">
        <v>91</v>
      </c>
      <c r="E42" s="20">
        <v>84</v>
      </c>
      <c r="F42" s="83">
        <v>297</v>
      </c>
      <c r="G42" s="20">
        <v>135</v>
      </c>
      <c r="H42" s="20">
        <v>89</v>
      </c>
      <c r="I42" s="20">
        <v>86</v>
      </c>
      <c r="J42" s="20">
        <v>83</v>
      </c>
      <c r="K42" s="20">
        <v>94</v>
      </c>
      <c r="L42" s="20">
        <v>98</v>
      </c>
      <c r="M42" s="75">
        <v>100</v>
      </c>
      <c r="N42" s="20">
        <v>77</v>
      </c>
      <c r="O42" s="47">
        <v>71</v>
      </c>
      <c r="P42" s="48">
        <f>SUM(D42:O42)</f>
        <v>1305</v>
      </c>
    </row>
    <row r="43" spans="1:16" x14ac:dyDescent="0.15">
      <c r="A43" s="35"/>
      <c r="B43" s="8" t="s">
        <v>30</v>
      </c>
      <c r="C43" s="11" t="s">
        <v>16</v>
      </c>
      <c r="D43" s="12">
        <v>59</v>
      </c>
      <c r="E43" s="12">
        <v>69</v>
      </c>
      <c r="F43" s="81">
        <v>295</v>
      </c>
      <c r="G43" s="12">
        <v>103</v>
      </c>
      <c r="H43" s="12">
        <v>88</v>
      </c>
      <c r="I43" s="12">
        <v>71</v>
      </c>
      <c r="J43" s="12">
        <v>68</v>
      </c>
      <c r="K43" s="12">
        <v>86</v>
      </c>
      <c r="L43" s="12">
        <v>68</v>
      </c>
      <c r="M43" s="71">
        <v>78</v>
      </c>
      <c r="N43" s="12">
        <v>73</v>
      </c>
      <c r="O43" s="49">
        <v>61</v>
      </c>
      <c r="P43" s="50">
        <f>SUM(D43:O43)</f>
        <v>1119</v>
      </c>
    </row>
    <row r="44" spans="1:16" ht="12" thickBot="1" x14ac:dyDescent="0.2">
      <c r="A44" s="61"/>
      <c r="B44" s="62"/>
      <c r="C44" s="63" t="s">
        <v>17</v>
      </c>
      <c r="D44" s="64">
        <f t="shared" ref="D44:P44" si="14">D42+D43</f>
        <v>150</v>
      </c>
      <c r="E44" s="64">
        <f t="shared" si="14"/>
        <v>153</v>
      </c>
      <c r="F44" s="90">
        <f t="shared" si="14"/>
        <v>592</v>
      </c>
      <c r="G44" s="64">
        <f t="shared" si="14"/>
        <v>238</v>
      </c>
      <c r="H44" s="64">
        <f t="shared" si="14"/>
        <v>177</v>
      </c>
      <c r="I44" s="64">
        <f t="shared" si="14"/>
        <v>157</v>
      </c>
      <c r="J44" s="64">
        <f t="shared" si="14"/>
        <v>151</v>
      </c>
      <c r="K44" s="64">
        <f t="shared" si="14"/>
        <v>180</v>
      </c>
      <c r="L44" s="64">
        <f t="shared" si="14"/>
        <v>166</v>
      </c>
      <c r="M44" s="64">
        <f t="shared" si="14"/>
        <v>178</v>
      </c>
      <c r="N44" s="64">
        <f t="shared" si="14"/>
        <v>150</v>
      </c>
      <c r="O44" s="65">
        <f t="shared" si="14"/>
        <v>132</v>
      </c>
      <c r="P44" s="66">
        <f t="shared" si="14"/>
        <v>2424</v>
      </c>
    </row>
  </sheetData>
  <sheetProtection password="80F0" sheet="1" objects="1" scenarios="1" selectLockedCells="1" selectUnlockedCells="1"/>
  <mergeCells count="5">
    <mergeCell ref="A5:A22"/>
    <mergeCell ref="A1:O1"/>
    <mergeCell ref="C2:E2"/>
    <mergeCell ref="A3:C3"/>
    <mergeCell ref="A4:C4"/>
  </mergeCells>
  <phoneticPr fontId="2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nabeyama-y</dc:creator>
  <cp:lastModifiedBy>Administrator</cp:lastModifiedBy>
  <cp:lastPrinted>2017-05-02T01:19:38Z</cp:lastPrinted>
  <dcterms:created xsi:type="dcterms:W3CDTF">2009-12-01T00:31:37Z</dcterms:created>
  <dcterms:modified xsi:type="dcterms:W3CDTF">2018-01-04T09:44:56Z</dcterms:modified>
</cp:coreProperties>
</file>